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2-23" sheetId="1" r:id="rId1"/>
  </sheets>
  <definedNames>
    <definedName name="_xlnm.Print_Area" localSheetId="0">'2022-23'!$A$1:$G$130</definedName>
  </definedNames>
  <calcPr fullCalcOnLoad="1" refMode="R1C1"/>
</workbook>
</file>

<file path=xl/sharedStrings.xml><?xml version="1.0" encoding="utf-8"?>
<sst xmlns="http://schemas.openxmlformats.org/spreadsheetml/2006/main" count="355" uniqueCount="163">
  <si>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</si>
  <si>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</si>
  <si>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</si>
  <si>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</si>
  <si>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</si>
  <si>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</si>
  <si>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</si>
  <si>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</si>
  <si>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</si>
  <si>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</si>
  <si>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</si>
  <si>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</si>
  <si>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</si>
  <si>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</si>
  <si>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</si>
  <si>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</si>
  <si>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</si>
  <si>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</si>
  <si>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</si>
  <si>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</si>
  <si>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</si>
  <si>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</si>
  <si>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</si>
  <si>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</si>
  <si>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</si>
  <si>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</si>
  <si>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</si>
  <si>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</si>
  <si>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</si>
  <si>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</si>
  <si>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</si>
  <si>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</si>
  <si>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</si>
  <si>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</si>
  <si>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</si>
  <si>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</si>
  <si>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</si>
  <si>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</si>
  <si>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</si>
  <si>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</si>
  <si>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</si>
  <si>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</si>
  <si>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</si>
  <si>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</si>
  <si>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</si>
  <si>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</si>
  <si>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</si>
  <si>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</si>
  <si>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</si>
  <si>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</si>
  <si>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</si>
  <si>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</si>
  <si>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</si>
  <si>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</si>
  <si>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</si>
  <si>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</si>
  <si>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</si>
  <si>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</si>
  <si>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</si>
  <si>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</si>
  <si>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</si>
  <si>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</si>
  <si>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</si>
  <si>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</si>
  <si>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</si>
  <si>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</si>
  <si>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</si>
  <si>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</si>
  <si>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</si>
  <si>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</si>
  <si>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</si>
  <si>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</si>
  <si>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</si>
  <si>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</si>
  <si>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</si>
  <si>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</si>
  <si>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</si>
  <si>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</si>
  <si>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</si>
  <si>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</si>
  <si>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</si>
  <si>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</si>
  <si>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</si>
  <si>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</si>
  <si>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</si>
  <si>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</si>
  <si>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</si>
  <si>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</si>
  <si>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</si>
  <si>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</si>
  <si>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</si>
  <si>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</si>
  <si>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</si>
  <si>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</si>
  <si>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</si>
  <si>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</si>
  <si>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</si>
  <si>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</si>
  <si>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</si>
  <si>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</si>
  <si>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</si>
  <si>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</si>
  <si>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</si>
  <si>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</si>
  <si>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</si>
  <si>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</si>
  <si>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</si>
  <si>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</si>
  <si>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</si>
  <si>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</si>
  <si>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</si>
  <si>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</si>
  <si>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</si>
  <si>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</si>
  <si>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</si>
  <si>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</si>
  <si>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</si>
  <si>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</si>
  <si>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09200 00900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</si>
  <si>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</si>
  <si>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</si>
  <si>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</si>
  <si>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</si>
  <si>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</si>
  <si>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</si>
  <si>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</si>
  <si>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</si>
  <si>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</si>
  <si>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</si>
  <si>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</si>
  <si>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</si>
  <si>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</si>
  <si>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</si>
  <si>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</si>
  <si>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</si>
  <si>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</si>
  <si>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</si>
  <si>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 8</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</si>
  <si>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</si>
  <si>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</si>
  <si>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</si>
  <si>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</si>
  <si>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</si>
  <si>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</si>
  <si>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</si>
  <si>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</si>
  <si>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</si>
  <si>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</si>
  <si>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 п/п</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</si>
  <si>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</si>
  <si>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к решению МС  МО   МО Сергиевское  №      от                    2021 г.</t>
  </si>
  <si>
    <t>ПРОЕКТ</t>
  </si>
  <si>
    <t>0409</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</si>
  <si>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</si>
  <si>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</si>
  <si>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</si>
  <si>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</si>
  <si>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</si>
  <si>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</si>
  <si>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</si>
  <si>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2023 г. (тыс.руб.)</t>
  </si>
  <si>
    <t>2024 г.  (тыс.руб.)</t>
  </si>
  <si>
    <t>ВЕДОМСТВЕННАЯ СТРУКТУРА РАСХОДОВ БЮДЖЕТА ВНУТРИГОРОДСКОГО МУНИЦИПАЛЬНОГО ОБРАЗОВАНИЯ САНКТ-ПЕТЕРБУРГА                       МУНИЦИПАЛЬНЫЙ  ОКРУГ СЕРГИЕВСКОЕ НА  2023-2024 гг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</si>
</sst>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color indexed="8"/>
      <name val="Calibri"/>
      <family val="2"/>
    </font>
    <font>
      <b/>
      <sz val="10"/>
      <color indexed="8"/>
      <name val="Calibri"/>
      <family val="2"/>
    </font>
    <font>
      <b/>
      <sz val="9"/>
      <name val="Calibri"/>
      <family val="2"/>
    </font>
    <font>
      <b/>
      <sz val="9"/>
      <color indexed="8"/>
      <name val="Arial"/>
      <family val="2"/>
    </font>
    <font>
      <sz val="9"/>
      <name val="Calibri"/>
      <family val="2"/>
    </font>
    <font>
      <sz val="11"/>
      <name val="Calibri"/>
      <family val="2"/>
    </font>
    <font>
      <i/>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thin"/>
      <bottom style="thin"/>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151">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0" fillId="0" borderId="0" xfId="0" applyFill="1" applyAlignment="1">
      <alignment wrapText="1"/>
    </xf>
    <xf numFmtId="0" fontId="0" fillId="0" borderId="0" xfId="0" applyFill="1" applyAlignment="1">
      <alignment horizontal="right" wrapText="1"/>
    </xf>
    <xf numFmtId="0" fontId="2" fillId="0" borderId="10" xfId="0" applyFont="1" applyFill="1" applyBorder="1" applyAlignment="1">
      <alignment horizontal="left" vertical="center" wrapText="1"/>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12"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wrapText="1"/>
    </xf>
    <xf numFmtId="0" fontId="3" fillId="0" borderId="15" xfId="0" applyFont="1" applyFill="1" applyBorder="1" applyAlignment="1">
      <alignment horizontal="center" wrapText="1"/>
    </xf>
    <xf numFmtId="49" fontId="4" fillId="0"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6" xfId="0" applyFont="1" applyFill="1" applyBorder="1" applyAlignment="1">
      <alignment wrapText="1"/>
    </xf>
    <xf numFmtId="0" fontId="4" fillId="0" borderId="17"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8" xfId="0" applyFont="1" applyFill="1" applyBorder="1" applyAlignment="1">
      <alignment wrapText="1"/>
    </xf>
    <xf numFmtId="0" fontId="4" fillId="0" borderId="18" xfId="0" applyFont="1" applyFill="1" applyBorder="1" applyAlignment="1">
      <alignment vertical="center" wrapText="1"/>
    </xf>
    <xf numFmtId="0" fontId="4" fillId="0" borderId="18" xfId="0" applyFont="1" applyFill="1" applyBorder="1" applyAlignment="1">
      <alignment wrapText="1"/>
    </xf>
    <xf numFmtId="49" fontId="7" fillId="0" borderId="15" xfId="0" applyNumberFormat="1" applyFont="1" applyFill="1" applyBorder="1" applyAlignment="1">
      <alignment horizontal="center"/>
    </xf>
    <xf numFmtId="0" fontId="2" fillId="0" borderId="18" xfId="0" applyFont="1" applyFill="1" applyBorder="1" applyAlignment="1">
      <alignment wrapText="1"/>
    </xf>
    <xf numFmtId="0" fontId="0" fillId="0" borderId="0" xfId="0" applyFill="1" applyAlignment="1">
      <alignment/>
    </xf>
    <xf numFmtId="183" fontId="0" fillId="0" borderId="0" xfId="0" applyNumberFormat="1" applyAlignment="1">
      <alignment/>
    </xf>
    <xf numFmtId="4" fontId="0" fillId="0" borderId="0" xfId="0" applyNumberFormat="1" applyAlignment="1">
      <alignment/>
    </xf>
    <xf numFmtId="4" fontId="1" fillId="0" borderId="19" xfId="0" applyNumberFormat="1" applyFont="1" applyFill="1" applyBorder="1" applyAlignment="1">
      <alignment wrapText="1"/>
    </xf>
    <xf numFmtId="0" fontId="8" fillId="0" borderId="18" xfId="0" applyFont="1" applyFill="1" applyBorder="1" applyAlignment="1">
      <alignment wrapText="1"/>
    </xf>
    <xf numFmtId="0" fontId="9" fillId="0" borderId="18" xfId="0" applyFont="1" applyFill="1" applyBorder="1" applyAlignment="1">
      <alignment wrapText="1"/>
    </xf>
    <xf numFmtId="0" fontId="0" fillId="0" borderId="20" xfId="0" applyBorder="1" applyAlignment="1">
      <alignment/>
    </xf>
    <xf numFmtId="49" fontId="12" fillId="0" borderId="21" xfId="0" applyNumberFormat="1" applyFont="1" applyFill="1" applyBorder="1" applyAlignment="1">
      <alignment horizontal="center"/>
    </xf>
    <xf numFmtId="0" fontId="10" fillId="0" borderId="10" xfId="0" applyFont="1" applyFill="1" applyBorder="1" applyAlignment="1">
      <alignment wrapText="1"/>
    </xf>
    <xf numFmtId="4" fontId="2" fillId="0" borderId="22" xfId="0" applyNumberFormat="1" applyFont="1" applyFill="1" applyBorder="1" applyAlignment="1">
      <alignment wrapText="1"/>
    </xf>
    <xf numFmtId="4" fontId="1" fillId="0" borderId="23" xfId="0" applyNumberFormat="1" applyFont="1" applyFill="1" applyBorder="1" applyAlignment="1">
      <alignment wrapText="1"/>
    </xf>
    <xf numFmtId="0" fontId="9" fillId="0" borderId="10" xfId="0" applyFont="1" applyFill="1" applyBorder="1" applyAlignment="1">
      <alignment wrapText="1"/>
    </xf>
    <xf numFmtId="49" fontId="12" fillId="0" borderId="15" xfId="0" applyNumberFormat="1" applyFont="1" applyFill="1" applyBorder="1" applyAlignment="1">
      <alignment horizontal="center"/>
    </xf>
    <xf numFmtId="49" fontId="12" fillId="0" borderId="24" xfId="0" applyNumberFormat="1" applyFont="1" applyFill="1" applyBorder="1" applyAlignment="1">
      <alignment horizontal="center"/>
    </xf>
    <xf numFmtId="4" fontId="2" fillId="0" borderId="23" xfId="0" applyNumberFormat="1" applyFont="1" applyFill="1" applyBorder="1" applyAlignment="1">
      <alignment wrapText="1"/>
    </xf>
    <xf numFmtId="4" fontId="5" fillId="0" borderId="23" xfId="0" applyNumberFormat="1" applyFont="1" applyFill="1" applyBorder="1" applyAlignment="1">
      <alignment/>
    </xf>
    <xf numFmtId="4" fontId="0" fillId="0" borderId="23" xfId="0" applyNumberFormat="1" applyFill="1" applyBorder="1" applyAlignment="1">
      <alignment/>
    </xf>
    <xf numFmtId="4" fontId="9" fillId="0" borderId="23" xfId="0" applyNumberFormat="1" applyFont="1" applyFill="1" applyBorder="1" applyAlignment="1">
      <alignment wrapText="1"/>
    </xf>
    <xf numFmtId="4" fontId="0" fillId="0" borderId="23" xfId="0" applyNumberFormat="1" applyFont="1" applyFill="1" applyBorder="1" applyAlignment="1">
      <alignment/>
    </xf>
    <xf numFmtId="4" fontId="2" fillId="0" borderId="23" xfId="0" applyNumberFormat="1" applyFont="1" applyFill="1" applyBorder="1" applyAlignment="1">
      <alignment wrapText="1"/>
    </xf>
    <xf numFmtId="4" fontId="0" fillId="0" borderId="25" xfId="0" applyNumberFormat="1" applyFont="1" applyFill="1" applyBorder="1" applyAlignment="1">
      <alignment/>
    </xf>
    <xf numFmtId="4" fontId="7" fillId="0" borderId="23" xfId="0" applyNumberFormat="1" applyFont="1" applyFill="1" applyBorder="1" applyAlignment="1">
      <alignment horizontal="right"/>
    </xf>
    <xf numFmtId="4" fontId="2" fillId="0" borderId="26" xfId="0" applyNumberFormat="1" applyFont="1" applyFill="1" applyBorder="1" applyAlignment="1">
      <alignment wrapText="1"/>
    </xf>
    <xf numFmtId="4" fontId="2" fillId="0" borderId="27" xfId="0" applyNumberFormat="1" applyFont="1" applyFill="1" applyBorder="1" applyAlignment="1">
      <alignment horizontal="right" vertical="center" wrapText="1"/>
    </xf>
    <xf numFmtId="4" fontId="2" fillId="0" borderId="19" xfId="0" applyNumberFormat="1" applyFont="1" applyFill="1" applyBorder="1" applyAlignment="1">
      <alignment horizontal="right" vertical="center" wrapText="1"/>
    </xf>
    <xf numFmtId="4" fontId="2" fillId="0" borderId="19" xfId="0" applyNumberFormat="1" applyFont="1" applyFill="1" applyBorder="1" applyAlignment="1">
      <alignment wrapText="1"/>
    </xf>
    <xf numFmtId="4" fontId="8" fillId="0" borderId="19" xfId="0" applyNumberFormat="1" applyFont="1" applyFill="1" applyBorder="1" applyAlignment="1">
      <alignment wrapText="1"/>
    </xf>
    <xf numFmtId="4" fontId="9" fillId="0" borderId="19" xfId="0" applyNumberFormat="1" applyFont="1" applyFill="1" applyBorder="1" applyAlignment="1">
      <alignment wrapText="1"/>
    </xf>
    <xf numFmtId="4" fontId="30" fillId="0" borderId="19" xfId="0" applyNumberFormat="1" applyFont="1" applyFill="1" applyBorder="1" applyAlignment="1">
      <alignment horizontal="right" wrapText="1"/>
    </xf>
    <xf numFmtId="4" fontId="31" fillId="0" borderId="19" xfId="0" applyNumberFormat="1" applyFont="1" applyFill="1" applyBorder="1" applyAlignment="1">
      <alignment horizontal="right" wrapText="1"/>
    </xf>
    <xf numFmtId="4" fontId="30" fillId="0" borderId="28" xfId="0" applyNumberFormat="1" applyFont="1" applyFill="1" applyBorder="1" applyAlignment="1">
      <alignment horizontal="right" wrapText="1"/>
    </xf>
    <xf numFmtId="0" fontId="5" fillId="0" borderId="29" xfId="0" applyFont="1" applyBorder="1" applyAlignment="1">
      <alignment horizontal="center" vertical="center" wrapText="1"/>
    </xf>
    <xf numFmtId="0" fontId="4" fillId="0" borderId="3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10" xfId="0" applyFont="1" applyFill="1" applyBorder="1" applyAlignment="1">
      <alignment wrapText="1"/>
    </xf>
    <xf numFmtId="49" fontId="12" fillId="0" borderId="10" xfId="0" applyNumberFormat="1" applyFont="1" applyFill="1" applyBorder="1" applyAlignment="1">
      <alignment horizontal="center" wrapText="1"/>
    </xf>
    <xf numFmtId="0" fontId="12" fillId="0" borderId="15" xfId="0" applyFont="1" applyFill="1" applyBorder="1" applyAlignment="1">
      <alignment horizontal="center" wrapText="1"/>
    </xf>
    <xf numFmtId="0" fontId="4" fillId="33" borderId="18" xfId="0" applyFont="1" applyFill="1" applyBorder="1" applyAlignment="1">
      <alignment wrapText="1"/>
    </xf>
    <xf numFmtId="49" fontId="4" fillId="33" borderId="10" xfId="0" applyNumberFormat="1" applyFont="1" applyFill="1" applyBorder="1" applyAlignment="1">
      <alignment horizontal="center" wrapText="1"/>
    </xf>
    <xf numFmtId="0" fontId="4" fillId="33" borderId="15" xfId="0" applyFont="1" applyFill="1" applyBorder="1" applyAlignment="1">
      <alignment horizontal="center" wrapText="1"/>
    </xf>
    <xf numFmtId="4" fontId="9" fillId="33" borderId="32" xfId="0" applyNumberFormat="1" applyFont="1" applyFill="1" applyBorder="1" applyAlignment="1">
      <alignment wrapText="1"/>
    </xf>
    <xf numFmtId="0" fontId="4" fillId="33" borderId="18" xfId="0" applyFont="1" applyFill="1" applyBorder="1" applyAlignment="1">
      <alignment vertical="center" wrapText="1"/>
    </xf>
    <xf numFmtId="49" fontId="3" fillId="33" borderId="10" xfId="0" applyNumberFormat="1" applyFont="1" applyFill="1" applyBorder="1" applyAlignment="1">
      <alignment horizontal="center" wrapText="1"/>
    </xf>
    <xf numFmtId="0" fontId="3" fillId="33" borderId="15" xfId="0" applyFont="1" applyFill="1" applyBorder="1" applyAlignment="1">
      <alignment horizontal="center" wrapText="1"/>
    </xf>
    <xf numFmtId="4" fontId="8" fillId="33" borderId="32" xfId="0" applyNumberFormat="1" applyFont="1" applyFill="1" applyBorder="1" applyAlignment="1">
      <alignment wrapText="1"/>
    </xf>
    <xf numFmtId="0" fontId="3" fillId="33" borderId="10" xfId="0" applyFont="1" applyFill="1" applyBorder="1" applyAlignment="1">
      <alignment wrapText="1"/>
    </xf>
    <xf numFmtId="4" fontId="2" fillId="33" borderId="23" xfId="0" applyNumberFormat="1" applyFont="1" applyFill="1" applyBorder="1" applyAlignment="1">
      <alignment wrapText="1"/>
    </xf>
    <xf numFmtId="4" fontId="31" fillId="33" borderId="32" xfId="0" applyNumberFormat="1" applyFont="1" applyFill="1" applyBorder="1" applyAlignment="1">
      <alignment wrapText="1"/>
    </xf>
    <xf numFmtId="4" fontId="30" fillId="33" borderId="32" xfId="0" applyNumberFormat="1" applyFont="1" applyFill="1" applyBorder="1" applyAlignment="1">
      <alignment wrapText="1"/>
    </xf>
    <xf numFmtId="4" fontId="2" fillId="33" borderId="19" xfId="0" applyNumberFormat="1" applyFont="1" applyFill="1" applyBorder="1" applyAlignment="1">
      <alignment wrapText="1"/>
    </xf>
    <xf numFmtId="4" fontId="5" fillId="33" borderId="23" xfId="0" applyNumberFormat="1" applyFont="1" applyFill="1" applyBorder="1" applyAlignment="1">
      <alignment/>
    </xf>
    <xf numFmtId="4" fontId="8" fillId="33" borderId="19" xfId="0" applyNumberFormat="1" applyFont="1" applyFill="1" applyBorder="1" applyAlignment="1">
      <alignment wrapText="1"/>
    </xf>
    <xf numFmtId="4" fontId="8" fillId="33" borderId="23" xfId="0" applyNumberFormat="1" applyFont="1" applyFill="1" applyBorder="1" applyAlignment="1">
      <alignment wrapText="1"/>
    </xf>
    <xf numFmtId="4" fontId="9" fillId="33" borderId="19" xfId="0" applyNumberFormat="1" applyFont="1" applyFill="1" applyBorder="1" applyAlignment="1">
      <alignment wrapText="1"/>
    </xf>
    <xf numFmtId="4" fontId="5" fillId="33" borderId="23" xfId="0" applyNumberFormat="1" applyFont="1" applyFill="1" applyBorder="1" applyAlignment="1">
      <alignment wrapText="1"/>
    </xf>
    <xf numFmtId="4" fontId="0" fillId="33" borderId="23" xfId="0" applyNumberFormat="1" applyFont="1" applyFill="1" applyBorder="1" applyAlignment="1">
      <alignment wrapText="1"/>
    </xf>
    <xf numFmtId="4" fontId="9" fillId="33" borderId="28" xfId="0" applyNumberFormat="1" applyFont="1" applyFill="1" applyBorder="1" applyAlignment="1">
      <alignment horizontal="right" wrapText="1"/>
    </xf>
    <xf numFmtId="4" fontId="9" fillId="33" borderId="33" xfId="0" applyNumberFormat="1" applyFont="1" applyFill="1" applyBorder="1" applyAlignment="1">
      <alignment horizontal="right" wrapText="1"/>
    </xf>
    <xf numFmtId="4" fontId="9" fillId="33" borderId="19" xfId="0" applyNumberFormat="1" applyFont="1" applyFill="1" applyBorder="1" applyAlignment="1">
      <alignment horizontal="right" wrapText="1"/>
    </xf>
    <xf numFmtId="4" fontId="9" fillId="33" borderId="23" xfId="0" applyNumberFormat="1" applyFont="1" applyFill="1" applyBorder="1" applyAlignment="1">
      <alignment horizontal="right" wrapText="1"/>
    </xf>
    <xf numFmtId="4" fontId="8" fillId="33" borderId="19" xfId="0" applyNumberFormat="1" applyFont="1" applyFill="1" applyBorder="1" applyAlignment="1">
      <alignment horizontal="right" wrapText="1"/>
    </xf>
    <xf numFmtId="4" fontId="8" fillId="33" borderId="23" xfId="0" applyNumberFormat="1" applyFont="1" applyFill="1" applyBorder="1" applyAlignment="1">
      <alignment horizontal="right" wrapText="1"/>
    </xf>
    <xf numFmtId="4" fontId="8" fillId="33" borderId="27" xfId="0" applyNumberFormat="1" applyFont="1" applyFill="1" applyBorder="1" applyAlignment="1">
      <alignment horizontal="right" wrapText="1"/>
    </xf>
    <xf numFmtId="4" fontId="0" fillId="33" borderId="23" xfId="0" applyNumberFormat="1" applyFill="1" applyBorder="1" applyAlignment="1">
      <alignment horizontal="right" wrapText="1"/>
    </xf>
    <xf numFmtId="4" fontId="5" fillId="33" borderId="23" xfId="0" applyNumberFormat="1" applyFont="1" applyFill="1" applyBorder="1" applyAlignment="1">
      <alignment horizontal="right" wrapText="1"/>
    </xf>
    <xf numFmtId="4" fontId="1" fillId="33" borderId="19" xfId="0" applyNumberFormat="1" applyFont="1" applyFill="1" applyBorder="1" applyAlignment="1">
      <alignment wrapText="1"/>
    </xf>
    <xf numFmtId="4" fontId="1" fillId="33" borderId="23" xfId="0" applyNumberFormat="1" applyFont="1" applyFill="1" applyBorder="1" applyAlignment="1">
      <alignment wrapText="1"/>
    </xf>
    <xf numFmtId="4" fontId="1" fillId="33" borderId="23" xfId="0" applyNumberFormat="1" applyFont="1" applyFill="1" applyBorder="1" applyAlignment="1">
      <alignment wrapText="1"/>
    </xf>
    <xf numFmtId="4" fontId="9" fillId="33" borderId="23" xfId="0" applyNumberFormat="1" applyFont="1" applyFill="1" applyBorder="1" applyAlignment="1">
      <alignment wrapText="1"/>
    </xf>
    <xf numFmtId="4" fontId="0" fillId="33" borderId="23" xfId="0" applyNumberFormat="1" applyFill="1" applyBorder="1" applyAlignment="1">
      <alignment wrapText="1"/>
    </xf>
    <xf numFmtId="4" fontId="2" fillId="33" borderId="23" xfId="0" applyNumberFormat="1" applyFont="1" applyFill="1" applyBorder="1" applyAlignment="1">
      <alignment wrapText="1"/>
    </xf>
    <xf numFmtId="4" fontId="0" fillId="33" borderId="23" xfId="0" applyNumberFormat="1" applyFont="1" applyFill="1" applyBorder="1" applyAlignment="1">
      <alignment/>
    </xf>
    <xf numFmtId="4" fontId="0" fillId="33" borderId="23" xfId="0" applyNumberFormat="1" applyFill="1" applyBorder="1" applyAlignment="1">
      <alignment/>
    </xf>
    <xf numFmtId="4" fontId="8" fillId="33" borderId="28" xfId="0" applyNumberFormat="1" applyFont="1" applyFill="1" applyBorder="1" applyAlignment="1">
      <alignment horizontal="right" wrapText="1"/>
    </xf>
    <xf numFmtId="4" fontId="2" fillId="33" borderId="27" xfId="0" applyNumberFormat="1" applyFont="1" applyFill="1" applyBorder="1" applyAlignment="1">
      <alignment wrapText="1"/>
    </xf>
    <xf numFmtId="4" fontId="13" fillId="33" borderId="19" xfId="0" applyNumberFormat="1" applyFont="1" applyFill="1" applyBorder="1" applyAlignment="1">
      <alignment wrapText="1"/>
    </xf>
    <xf numFmtId="4" fontId="13" fillId="33" borderId="23" xfId="0" applyNumberFormat="1" applyFont="1" applyFill="1" applyBorder="1" applyAlignment="1">
      <alignment wrapText="1"/>
    </xf>
    <xf numFmtId="4" fontId="1" fillId="33" borderId="19" xfId="0" applyNumberFormat="1" applyFont="1" applyFill="1" applyBorder="1" applyAlignment="1">
      <alignment wrapText="1"/>
    </xf>
    <xf numFmtId="4" fontId="31" fillId="33" borderId="19" xfId="0" applyNumberFormat="1" applyFont="1" applyFill="1" applyBorder="1" applyAlignment="1">
      <alignment wrapText="1"/>
    </xf>
    <xf numFmtId="4" fontId="30" fillId="33" borderId="19" xfId="0" applyNumberFormat="1" applyFont="1" applyFill="1" applyBorder="1" applyAlignment="1">
      <alignment wrapText="1"/>
    </xf>
    <xf numFmtId="4" fontId="5" fillId="33" borderId="19" xfId="0" applyNumberFormat="1" applyFont="1" applyFill="1" applyBorder="1" applyAlignment="1">
      <alignment/>
    </xf>
    <xf numFmtId="0" fontId="0" fillId="0" borderId="0" xfId="0" applyFont="1" applyFill="1" applyAlignment="1">
      <alignment horizontal="right" vertical="center"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xf numFmtId="0" fontId="0" fillId="0" borderId="0" xfId="0" applyAlignment="1">
      <alignment horizontal="center" wrapText="1"/>
    </xf>
    <xf numFmtId="0" fontId="0" fillId="0" borderId="0" xfId="0" applyFont="1" applyAlignment="1">
      <alignment horizontal="right" wrapText="1"/>
    </xf>
    <xf numFmtId="0" fontId="2" fillId="0" borderId="34" xfId="0" applyFont="1" applyFill="1" applyBorder="1" applyAlignment="1">
      <alignment horizontal="center" wrapText="1"/>
    </xf>
    <xf numFmtId="0" fontId="2" fillId="0" borderId="35" xfId="0" applyFont="1" applyFill="1" applyBorder="1" applyAlignment="1">
      <alignment horizontal="center" wrapText="1"/>
    </xf>
    <xf numFmtId="0" fontId="14"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9"/>
  <sheetViews>
    <sheetView tabSelected="1" zoomScale="83" zoomScaleNormal="83" zoomScalePageLayoutView="0" workbookViewId="0" topLeftCell="A1">
      <selection activeCell="J5" sqref="J5"/>
    </sheetView>
  </sheetViews>
  <sheetFormatPr defaultColWidth="9.140625" defaultRowHeight="12.75"/>
  <cols>
    <col min="1" max="1" width="4.8515625" style="0" customWidth="1"/>
    <col min="2" max="2" width="98.57421875" style="11" customWidth="1"/>
    <col min="3" max="3" width="11.421875" style="27" customWidth="1"/>
    <col min="4" max="4" width="16.421875" style="27" customWidth="1"/>
    <col min="5" max="5" width="9.7109375" style="3" customWidth="1"/>
    <col min="6" max="6" width="14.28125" style="3" customWidth="1"/>
    <col min="7" max="7" width="15.57421875" style="3" customWidth="1"/>
    <col min="8" max="8" width="12.57421875" style="0" customWidth="1"/>
    <col min="10" max="10" width="10.7109375" style="0" bestFit="1" customWidth="1"/>
    <col min="11" max="11" width="11.8515625" style="0" customWidth="1"/>
  </cols>
  <sheetData>
    <row r="1" spans="1:8" ht="12.75" customHeight="1">
      <c r="A1" s="150" t="s">
        <v>151</v>
      </c>
      <c r="B1" s="150"/>
      <c r="C1" s="29"/>
      <c r="D1" s="142" t="s">
        <v>137</v>
      </c>
      <c r="E1" s="143"/>
      <c r="F1" s="143"/>
      <c r="G1" s="143"/>
      <c r="H1" s="14"/>
    </row>
    <row r="2" spans="3:8" ht="16.5" customHeight="1">
      <c r="C2" s="147" t="s">
        <v>150</v>
      </c>
      <c r="D2" s="143"/>
      <c r="E2" s="143"/>
      <c r="F2" s="143"/>
      <c r="G2" s="143"/>
      <c r="H2" s="14"/>
    </row>
    <row r="3" spans="2:11" ht="40.5" customHeight="1">
      <c r="B3" s="144" t="s">
        <v>162</v>
      </c>
      <c r="C3" s="146"/>
      <c r="D3" s="146"/>
      <c r="E3" s="146"/>
      <c r="F3" s="146"/>
      <c r="G3" s="58"/>
      <c r="H3" s="144"/>
      <c r="I3" s="145"/>
      <c r="J3" s="145"/>
      <c r="K3" s="145"/>
    </row>
    <row r="4" ht="13.5" thickBot="1">
      <c r="F4" s="6"/>
    </row>
    <row r="5" spans="1:8" ht="63.75" customHeight="1" thickBot="1">
      <c r="A5" s="89" t="s">
        <v>148</v>
      </c>
      <c r="B5" s="90" t="s">
        <v>36</v>
      </c>
      <c r="C5" s="91" t="s">
        <v>28</v>
      </c>
      <c r="D5" s="91" t="s">
        <v>29</v>
      </c>
      <c r="E5" s="92" t="s">
        <v>34</v>
      </c>
      <c r="F5" s="93" t="s">
        <v>160</v>
      </c>
      <c r="G5" s="94" t="s">
        <v>161</v>
      </c>
      <c r="H5" s="15"/>
    </row>
    <row r="6" spans="1:8" ht="30">
      <c r="A6" s="37">
        <v>1</v>
      </c>
      <c r="B6" s="38" t="s">
        <v>124</v>
      </c>
      <c r="C6" s="39"/>
      <c r="D6" s="39"/>
      <c r="E6" s="40"/>
      <c r="F6" s="81">
        <f>F7</f>
        <v>7877.6</v>
      </c>
      <c r="G6" s="81">
        <f>G7</f>
        <v>8172</v>
      </c>
      <c r="H6" s="16"/>
    </row>
    <row r="7" spans="1:10" ht="15">
      <c r="A7" s="36">
        <f>A6+1</f>
        <v>2</v>
      </c>
      <c r="B7" s="30" t="s">
        <v>46</v>
      </c>
      <c r="C7" s="7" t="s">
        <v>47</v>
      </c>
      <c r="D7" s="28"/>
      <c r="E7" s="41"/>
      <c r="F7" s="82">
        <f>F8+F12+F24</f>
        <v>7877.6</v>
      </c>
      <c r="G7" s="82">
        <f>G8+G12+G24</f>
        <v>8172</v>
      </c>
      <c r="H7" s="16"/>
      <c r="J7" s="59"/>
    </row>
    <row r="8" spans="1:8" ht="15">
      <c r="A8" s="36">
        <f aca="true" t="shared" si="0" ref="A8:A80">A7+1</f>
        <v>3</v>
      </c>
      <c r="B8" s="2" t="s">
        <v>1</v>
      </c>
      <c r="C8" s="7" t="s">
        <v>2</v>
      </c>
      <c r="D8" s="7" t="s">
        <v>0</v>
      </c>
      <c r="E8" s="42"/>
      <c r="F8" s="83">
        <f>F9</f>
        <v>1612.4</v>
      </c>
      <c r="G8" s="72">
        <f>G9</f>
        <v>1648.2</v>
      </c>
      <c r="H8" s="17"/>
    </row>
    <row r="9" spans="1:8" ht="15">
      <c r="A9" s="36">
        <f t="shared" si="0"/>
        <v>4</v>
      </c>
      <c r="B9" s="2" t="s">
        <v>3</v>
      </c>
      <c r="C9" s="7" t="s">
        <v>2</v>
      </c>
      <c r="D9" s="7" t="s">
        <v>89</v>
      </c>
      <c r="E9" s="42"/>
      <c r="F9" s="83">
        <f>F10+F11</f>
        <v>1612.4</v>
      </c>
      <c r="G9" s="73">
        <f>G10+G11</f>
        <v>1648.2</v>
      </c>
      <c r="H9" s="18"/>
    </row>
    <row r="10" spans="1:8" ht="24">
      <c r="A10" s="36">
        <f t="shared" si="0"/>
        <v>5</v>
      </c>
      <c r="B10" s="1" t="s">
        <v>70</v>
      </c>
      <c r="C10" s="9" t="s">
        <v>2</v>
      </c>
      <c r="D10" s="9" t="s">
        <v>89</v>
      </c>
      <c r="E10" s="43">
        <v>100</v>
      </c>
      <c r="F10" s="84">
        <v>1598.4</v>
      </c>
      <c r="G10" s="74">
        <v>1634.2</v>
      </c>
      <c r="H10" s="18"/>
    </row>
    <row r="11" spans="1:8" ht="12.75">
      <c r="A11" s="36">
        <f t="shared" si="0"/>
        <v>6</v>
      </c>
      <c r="B11" s="1" t="s">
        <v>48</v>
      </c>
      <c r="C11" s="9" t="s">
        <v>2</v>
      </c>
      <c r="D11" s="9" t="s">
        <v>89</v>
      </c>
      <c r="E11" s="43">
        <v>200</v>
      </c>
      <c r="F11" s="84">
        <v>14</v>
      </c>
      <c r="G11" s="74">
        <v>14</v>
      </c>
      <c r="H11" s="18"/>
    </row>
    <row r="12" spans="1:8" ht="24.75">
      <c r="A12" s="36">
        <f t="shared" si="0"/>
        <v>7</v>
      </c>
      <c r="B12" s="2" t="s">
        <v>4</v>
      </c>
      <c r="C12" s="7" t="s">
        <v>5</v>
      </c>
      <c r="D12" s="7" t="s">
        <v>0</v>
      </c>
      <c r="E12" s="42"/>
      <c r="F12" s="83">
        <f>F13+F16+F18</f>
        <v>6169.200000000001</v>
      </c>
      <c r="G12" s="83">
        <f>G13+G16+G18</f>
        <v>6427.8</v>
      </c>
      <c r="H12" s="17"/>
    </row>
    <row r="13" spans="1:8" ht="15">
      <c r="A13" s="36">
        <f t="shared" si="0"/>
        <v>8</v>
      </c>
      <c r="B13" s="2" t="s">
        <v>61</v>
      </c>
      <c r="C13" s="7" t="s">
        <v>5</v>
      </c>
      <c r="D13" s="7" t="s">
        <v>90</v>
      </c>
      <c r="E13" s="42"/>
      <c r="F13" s="83">
        <f>F14</f>
        <v>1346</v>
      </c>
      <c r="G13" s="72">
        <f>G14</f>
        <v>1401.1</v>
      </c>
      <c r="H13" s="17"/>
    </row>
    <row r="14" spans="1:8" ht="15">
      <c r="A14" s="36">
        <f t="shared" si="0"/>
        <v>9</v>
      </c>
      <c r="B14" s="2" t="s">
        <v>41</v>
      </c>
      <c r="C14" s="7" t="s">
        <v>5</v>
      </c>
      <c r="D14" s="7" t="s">
        <v>90</v>
      </c>
      <c r="E14" s="42"/>
      <c r="F14" s="83">
        <f>F15</f>
        <v>1346</v>
      </c>
      <c r="G14" s="72">
        <f>G15</f>
        <v>1401.1</v>
      </c>
      <c r="H14" s="17"/>
    </row>
    <row r="15" spans="1:8" ht="24">
      <c r="A15" s="36">
        <f t="shared" si="0"/>
        <v>10</v>
      </c>
      <c r="B15" s="1" t="s">
        <v>70</v>
      </c>
      <c r="C15" s="9" t="s">
        <v>5</v>
      </c>
      <c r="D15" s="9" t="s">
        <v>90</v>
      </c>
      <c r="E15" s="43">
        <v>100</v>
      </c>
      <c r="F15" s="84">
        <v>1346</v>
      </c>
      <c r="G15" s="74">
        <v>1401.1</v>
      </c>
      <c r="H15" s="18"/>
    </row>
    <row r="16" spans="1:8" ht="12.75">
      <c r="A16" s="36">
        <f t="shared" si="0"/>
        <v>11</v>
      </c>
      <c r="B16" s="2" t="s">
        <v>27</v>
      </c>
      <c r="C16" s="7" t="s">
        <v>5</v>
      </c>
      <c r="D16" s="7" t="s">
        <v>91</v>
      </c>
      <c r="E16" s="42"/>
      <c r="F16" s="85">
        <f>F17</f>
        <v>304.9</v>
      </c>
      <c r="G16" s="73">
        <f>G17</f>
        <v>317.4</v>
      </c>
      <c r="H16" s="18"/>
    </row>
    <row r="17" spans="1:8" ht="24">
      <c r="A17" s="36">
        <f t="shared" si="0"/>
        <v>12</v>
      </c>
      <c r="B17" s="1" t="s">
        <v>70</v>
      </c>
      <c r="C17" s="9" t="s">
        <v>5</v>
      </c>
      <c r="D17" s="9" t="s">
        <v>91</v>
      </c>
      <c r="E17" s="43">
        <v>100</v>
      </c>
      <c r="F17" s="84">
        <v>304.9</v>
      </c>
      <c r="G17" s="74">
        <v>317.4</v>
      </c>
      <c r="H17" s="18"/>
    </row>
    <row r="18" spans="1:8" ht="15">
      <c r="A18" s="36">
        <f t="shared" si="0"/>
        <v>13</v>
      </c>
      <c r="B18" s="2" t="s">
        <v>6</v>
      </c>
      <c r="C18" s="7" t="s">
        <v>5</v>
      </c>
      <c r="D18" s="7" t="s">
        <v>92</v>
      </c>
      <c r="E18" s="42"/>
      <c r="F18" s="83">
        <f>F19+F20+F21</f>
        <v>4518.3</v>
      </c>
      <c r="G18" s="72">
        <f>G19+G20+G21</f>
        <v>4709.3</v>
      </c>
      <c r="H18" s="19"/>
    </row>
    <row r="19" spans="1:8" ht="24">
      <c r="A19" s="36">
        <f t="shared" si="0"/>
        <v>14</v>
      </c>
      <c r="B19" s="1" t="s">
        <v>70</v>
      </c>
      <c r="C19" s="9" t="s">
        <v>5</v>
      </c>
      <c r="D19" s="9" t="s">
        <v>92</v>
      </c>
      <c r="E19" s="43">
        <v>100</v>
      </c>
      <c r="F19" s="84">
        <v>3118.3</v>
      </c>
      <c r="G19" s="74">
        <v>3253.3</v>
      </c>
      <c r="H19" s="18"/>
    </row>
    <row r="20" spans="1:8" ht="12.75">
      <c r="A20" s="36">
        <f t="shared" si="0"/>
        <v>15</v>
      </c>
      <c r="B20" s="1" t="s">
        <v>48</v>
      </c>
      <c r="C20" s="9" t="s">
        <v>5</v>
      </c>
      <c r="D20" s="9" t="s">
        <v>92</v>
      </c>
      <c r="E20" s="43">
        <v>200</v>
      </c>
      <c r="F20" s="84">
        <v>1400</v>
      </c>
      <c r="G20" s="74">
        <f>F20*1.04</f>
        <v>1456</v>
      </c>
      <c r="H20" s="18"/>
    </row>
    <row r="21" spans="1:8" ht="12.75">
      <c r="A21" s="36">
        <f t="shared" si="0"/>
        <v>16</v>
      </c>
      <c r="B21" s="1" t="s">
        <v>51</v>
      </c>
      <c r="C21" s="9" t="s">
        <v>5</v>
      </c>
      <c r="D21" s="9" t="s">
        <v>92</v>
      </c>
      <c r="E21" s="43">
        <v>800</v>
      </c>
      <c r="F21" s="84">
        <v>0</v>
      </c>
      <c r="G21" s="74">
        <v>0</v>
      </c>
      <c r="H21" s="18"/>
    </row>
    <row r="22" spans="1:8" ht="12.75">
      <c r="A22" s="36">
        <f t="shared" si="0"/>
        <v>17</v>
      </c>
      <c r="B22" s="55" t="s">
        <v>11</v>
      </c>
      <c r="C22" s="7" t="s">
        <v>12</v>
      </c>
      <c r="D22" s="9"/>
      <c r="E22" s="43"/>
      <c r="F22" s="85">
        <f>+F23</f>
        <v>96</v>
      </c>
      <c r="G22" s="73">
        <f>G23</f>
        <v>96</v>
      </c>
      <c r="H22" s="18"/>
    </row>
    <row r="23" spans="1:8" ht="24">
      <c r="A23" s="36">
        <f t="shared" si="0"/>
        <v>18</v>
      </c>
      <c r="B23" s="2" t="s">
        <v>71</v>
      </c>
      <c r="C23" s="9" t="s">
        <v>12</v>
      </c>
      <c r="D23" s="7" t="s">
        <v>121</v>
      </c>
      <c r="E23" s="43"/>
      <c r="F23" s="85">
        <f>F24</f>
        <v>96</v>
      </c>
      <c r="G23" s="73">
        <f>G24</f>
        <v>96</v>
      </c>
      <c r="H23" s="18"/>
    </row>
    <row r="24" spans="1:8" ht="12.75">
      <c r="A24" s="36">
        <f t="shared" si="0"/>
        <v>19</v>
      </c>
      <c r="B24" s="1" t="s">
        <v>51</v>
      </c>
      <c r="C24" s="9" t="s">
        <v>12</v>
      </c>
      <c r="D24" s="9" t="s">
        <v>121</v>
      </c>
      <c r="E24" s="43">
        <v>800</v>
      </c>
      <c r="F24" s="84">
        <v>96</v>
      </c>
      <c r="G24" s="74">
        <v>96</v>
      </c>
      <c r="H24" s="18"/>
    </row>
    <row r="25" spans="1:8" ht="30">
      <c r="A25" s="36">
        <v>1</v>
      </c>
      <c r="B25" s="13" t="s">
        <v>123</v>
      </c>
      <c r="C25" s="9"/>
      <c r="D25" s="9"/>
      <c r="E25" s="43"/>
      <c r="F25" s="85">
        <f>F26+F63+F70+F76+F80+F84+F97+F104+F113+F117</f>
        <v>112542.5</v>
      </c>
      <c r="G25" s="75">
        <f>G26+G63+G70+G76+G80+G84+G97+G104+G113+G117</f>
        <v>126231.002</v>
      </c>
      <c r="H25" s="20"/>
    </row>
    <row r="26" spans="1:8" ht="15">
      <c r="A26" s="36">
        <f t="shared" si="0"/>
        <v>2</v>
      </c>
      <c r="B26" s="57" t="s">
        <v>46</v>
      </c>
      <c r="C26" s="7" t="s">
        <v>47</v>
      </c>
      <c r="D26" s="9"/>
      <c r="E26" s="43"/>
      <c r="F26" s="85">
        <f>F27+F39+F42</f>
        <v>31309.000000000004</v>
      </c>
      <c r="G26" s="75">
        <f>G27+G39+G42</f>
        <v>34802.700000000004</v>
      </c>
      <c r="H26" s="20"/>
    </row>
    <row r="27" spans="1:8" ht="24.75">
      <c r="A27" s="36">
        <f t="shared" si="0"/>
        <v>3</v>
      </c>
      <c r="B27" s="55" t="s">
        <v>7</v>
      </c>
      <c r="C27" s="7" t="s">
        <v>8</v>
      </c>
      <c r="D27" s="7" t="s">
        <v>0</v>
      </c>
      <c r="E27" s="42"/>
      <c r="F27" s="85">
        <f>F28+F31</f>
        <v>27309.600000000002</v>
      </c>
      <c r="G27" s="72">
        <f>G28+G31+G36</f>
        <v>28302.800000000003</v>
      </c>
      <c r="H27" s="17"/>
    </row>
    <row r="28" spans="1:8" ht="15">
      <c r="A28" s="36">
        <f t="shared" si="0"/>
        <v>4</v>
      </c>
      <c r="B28" s="55" t="s">
        <v>69</v>
      </c>
      <c r="C28" s="7" t="s">
        <v>8</v>
      </c>
      <c r="D28" s="7" t="s">
        <v>88</v>
      </c>
      <c r="E28" s="42"/>
      <c r="F28" s="83">
        <f>F29</f>
        <v>1598.4</v>
      </c>
      <c r="G28" s="72">
        <f>G29</f>
        <v>1634.2</v>
      </c>
      <c r="H28" s="17"/>
    </row>
    <row r="29" spans="1:8" ht="15">
      <c r="A29" s="36">
        <f t="shared" si="0"/>
        <v>5</v>
      </c>
      <c r="B29" s="55" t="s">
        <v>93</v>
      </c>
      <c r="C29" s="7" t="s">
        <v>8</v>
      </c>
      <c r="D29" s="7" t="s">
        <v>94</v>
      </c>
      <c r="E29" s="42"/>
      <c r="F29" s="83">
        <f>F30</f>
        <v>1598.4</v>
      </c>
      <c r="G29" s="73">
        <f>G30</f>
        <v>1634.2</v>
      </c>
      <c r="H29" s="18"/>
    </row>
    <row r="30" spans="1:8" ht="24">
      <c r="A30" s="36">
        <f t="shared" si="0"/>
        <v>6</v>
      </c>
      <c r="B30" s="53" t="s">
        <v>70</v>
      </c>
      <c r="C30" s="9" t="s">
        <v>8</v>
      </c>
      <c r="D30" s="9" t="s">
        <v>94</v>
      </c>
      <c r="E30" s="43">
        <v>100</v>
      </c>
      <c r="F30" s="85">
        <v>1598.4</v>
      </c>
      <c r="G30" s="74">
        <v>1634.2</v>
      </c>
      <c r="H30" s="18"/>
    </row>
    <row r="31" spans="1:8" ht="15">
      <c r="A31" s="36">
        <f t="shared" si="0"/>
        <v>7</v>
      </c>
      <c r="B31" s="2" t="s">
        <v>40</v>
      </c>
      <c r="C31" s="7" t="s">
        <v>8</v>
      </c>
      <c r="D31" s="7"/>
      <c r="E31" s="42"/>
      <c r="F31" s="83">
        <f>F32+F36</f>
        <v>25711.2</v>
      </c>
      <c r="G31" s="72">
        <f>G32</f>
        <v>23160.600000000002</v>
      </c>
      <c r="H31" s="18"/>
    </row>
    <row r="32" spans="1:8" ht="18.75" customHeight="1">
      <c r="A32" s="36">
        <f t="shared" si="0"/>
        <v>8</v>
      </c>
      <c r="B32" s="55" t="s">
        <v>95</v>
      </c>
      <c r="C32" s="7" t="s">
        <v>8</v>
      </c>
      <c r="D32" s="7" t="s">
        <v>96</v>
      </c>
      <c r="E32" s="43"/>
      <c r="F32" s="114">
        <f>F33+F34+F35</f>
        <v>22341</v>
      </c>
      <c r="G32" s="107">
        <f>G33+G34+G35</f>
        <v>23160.600000000002</v>
      </c>
      <c r="H32" s="19"/>
    </row>
    <row r="33" spans="1:8" ht="24">
      <c r="A33" s="36">
        <f t="shared" si="0"/>
        <v>9</v>
      </c>
      <c r="B33" s="53" t="s">
        <v>70</v>
      </c>
      <c r="C33" s="9" t="s">
        <v>8</v>
      </c>
      <c r="D33" s="9" t="s">
        <v>96</v>
      </c>
      <c r="E33" s="43">
        <v>100</v>
      </c>
      <c r="F33" s="112">
        <v>18658</v>
      </c>
      <c r="G33" s="133">
        <v>19330.9</v>
      </c>
      <c r="H33" s="18"/>
    </row>
    <row r="34" spans="1:8" ht="12.75">
      <c r="A34" s="36">
        <f t="shared" si="0"/>
        <v>10</v>
      </c>
      <c r="B34" s="53" t="s">
        <v>48</v>
      </c>
      <c r="C34" s="9" t="s">
        <v>8</v>
      </c>
      <c r="D34" s="9" t="s">
        <v>96</v>
      </c>
      <c r="E34" s="43">
        <v>200</v>
      </c>
      <c r="F34" s="112">
        <v>3668</v>
      </c>
      <c r="G34" s="132">
        <f>F34*1.04-0.02</f>
        <v>3814.7000000000003</v>
      </c>
      <c r="H34" s="21"/>
    </row>
    <row r="35" spans="1:8" ht="12.75">
      <c r="A35" s="36">
        <f t="shared" si="0"/>
        <v>11</v>
      </c>
      <c r="B35" s="53" t="s">
        <v>51</v>
      </c>
      <c r="C35" s="9" t="s">
        <v>8</v>
      </c>
      <c r="D35" s="9" t="s">
        <v>96</v>
      </c>
      <c r="E35" s="43">
        <v>800</v>
      </c>
      <c r="F35" s="112">
        <v>15</v>
      </c>
      <c r="G35" s="132">
        <v>15</v>
      </c>
      <c r="H35" s="21"/>
    </row>
    <row r="36" spans="1:8" ht="24">
      <c r="A36" s="36">
        <f t="shared" si="0"/>
        <v>12</v>
      </c>
      <c r="B36" s="55" t="s">
        <v>85</v>
      </c>
      <c r="C36" s="7" t="s">
        <v>8</v>
      </c>
      <c r="D36" s="7" t="s">
        <v>97</v>
      </c>
      <c r="E36" s="42"/>
      <c r="F36" s="114">
        <f>F37+F38</f>
        <v>3370.2</v>
      </c>
      <c r="G36" s="111">
        <f>G37+G38</f>
        <v>3508</v>
      </c>
      <c r="H36" s="21"/>
    </row>
    <row r="37" spans="1:8" ht="24">
      <c r="A37" s="36">
        <f t="shared" si="0"/>
        <v>13</v>
      </c>
      <c r="B37" s="53" t="s">
        <v>70</v>
      </c>
      <c r="C37" s="9" t="s">
        <v>8</v>
      </c>
      <c r="D37" s="9" t="s">
        <v>97</v>
      </c>
      <c r="E37" s="43">
        <v>100</v>
      </c>
      <c r="F37" s="112">
        <v>3140.7</v>
      </c>
      <c r="G37" s="132">
        <v>3269.2</v>
      </c>
      <c r="H37" s="21"/>
    </row>
    <row r="38" spans="1:8" ht="12.75">
      <c r="A38" s="36">
        <f t="shared" si="0"/>
        <v>14</v>
      </c>
      <c r="B38" s="53" t="s">
        <v>48</v>
      </c>
      <c r="C38" s="9" t="s">
        <v>8</v>
      </c>
      <c r="D38" s="9" t="s">
        <v>97</v>
      </c>
      <c r="E38" s="43">
        <v>200</v>
      </c>
      <c r="F38" s="112">
        <v>229.5</v>
      </c>
      <c r="G38" s="132">
        <v>238.8</v>
      </c>
      <c r="H38" s="21"/>
    </row>
    <row r="39" spans="1:8" ht="15">
      <c r="A39" s="36">
        <f t="shared" si="0"/>
        <v>15</v>
      </c>
      <c r="B39" s="2" t="s">
        <v>9</v>
      </c>
      <c r="C39" s="7" t="s">
        <v>10</v>
      </c>
      <c r="D39" s="7"/>
      <c r="E39" s="42"/>
      <c r="F39" s="110">
        <f>F41</f>
        <v>10</v>
      </c>
      <c r="G39" s="107">
        <f>G40</f>
        <v>10</v>
      </c>
      <c r="H39" s="19"/>
    </row>
    <row r="40" spans="1:8" ht="15">
      <c r="A40" s="36">
        <f t="shared" si="0"/>
        <v>16</v>
      </c>
      <c r="B40" s="2" t="s">
        <v>60</v>
      </c>
      <c r="C40" s="7" t="s">
        <v>10</v>
      </c>
      <c r="D40" s="7" t="s">
        <v>100</v>
      </c>
      <c r="E40" s="42"/>
      <c r="F40" s="110">
        <f>F41</f>
        <v>10</v>
      </c>
      <c r="G40" s="111">
        <f>G41</f>
        <v>10</v>
      </c>
      <c r="H40" s="18"/>
    </row>
    <row r="41" spans="1:8" ht="15">
      <c r="A41" s="36">
        <f t="shared" si="0"/>
        <v>17</v>
      </c>
      <c r="B41" s="1" t="s">
        <v>51</v>
      </c>
      <c r="C41" s="9" t="s">
        <v>10</v>
      </c>
      <c r="D41" s="9" t="s">
        <v>100</v>
      </c>
      <c r="E41" s="43">
        <v>800</v>
      </c>
      <c r="F41" s="134">
        <v>10</v>
      </c>
      <c r="G41" s="128">
        <v>10</v>
      </c>
      <c r="H41" s="17"/>
    </row>
    <row r="42" spans="1:8" ht="15">
      <c r="A42" s="36">
        <f t="shared" si="0"/>
        <v>18</v>
      </c>
      <c r="B42" s="2" t="s">
        <v>11</v>
      </c>
      <c r="C42" s="7" t="s">
        <v>12</v>
      </c>
      <c r="D42" s="7" t="s">
        <v>0</v>
      </c>
      <c r="E42" s="42"/>
      <c r="F42" s="110">
        <f>F45+F53+F55+F57+F59+F43+F61+F47+F49+F51</f>
        <v>3989.4</v>
      </c>
      <c r="G42" s="110">
        <f>G45+G53+G55+G57+G59+G43+G61+G47+G49+G51</f>
        <v>6489.9</v>
      </c>
      <c r="H42" s="17"/>
    </row>
    <row r="43" spans="1:9" ht="24.75">
      <c r="A43" s="36">
        <f t="shared" si="0"/>
        <v>19</v>
      </c>
      <c r="B43" s="55" t="s">
        <v>98</v>
      </c>
      <c r="C43" s="7" t="s">
        <v>12</v>
      </c>
      <c r="D43" s="7" t="s">
        <v>99</v>
      </c>
      <c r="E43" s="43"/>
      <c r="F43" s="135">
        <f>F44</f>
        <v>8.4</v>
      </c>
      <c r="G43" s="125">
        <f>G44</f>
        <v>8.9</v>
      </c>
      <c r="H43" s="22"/>
      <c r="I43" s="60"/>
    </row>
    <row r="44" spans="1:8" ht="15">
      <c r="A44" s="36">
        <f t="shared" si="0"/>
        <v>20</v>
      </c>
      <c r="B44" s="1" t="s">
        <v>48</v>
      </c>
      <c r="C44" s="9" t="s">
        <v>12</v>
      </c>
      <c r="D44" s="9" t="s">
        <v>99</v>
      </c>
      <c r="E44" s="43">
        <v>200</v>
      </c>
      <c r="F44" s="112">
        <v>8.4</v>
      </c>
      <c r="G44" s="128">
        <v>8.9</v>
      </c>
      <c r="H44" s="17"/>
    </row>
    <row r="45" spans="1:8" ht="12.75">
      <c r="A45" s="36">
        <f t="shared" si="0"/>
        <v>21</v>
      </c>
      <c r="B45" s="2" t="s">
        <v>37</v>
      </c>
      <c r="C45" s="9" t="s">
        <v>12</v>
      </c>
      <c r="D45" s="7" t="s">
        <v>101</v>
      </c>
      <c r="E45" s="43"/>
      <c r="F45" s="114">
        <f>F46</f>
        <v>100</v>
      </c>
      <c r="G45" s="115">
        <f>G46</f>
        <v>100</v>
      </c>
      <c r="H45" s="23"/>
    </row>
    <row r="46" spans="1:8" ht="12.75">
      <c r="A46" s="36">
        <f t="shared" si="0"/>
        <v>22</v>
      </c>
      <c r="B46" s="1" t="s">
        <v>48</v>
      </c>
      <c r="C46" s="9" t="s">
        <v>12</v>
      </c>
      <c r="D46" s="9" t="s">
        <v>101</v>
      </c>
      <c r="E46" s="43">
        <v>200</v>
      </c>
      <c r="F46" s="112">
        <v>100</v>
      </c>
      <c r="G46" s="133">
        <v>100</v>
      </c>
      <c r="H46" s="18"/>
    </row>
    <row r="47" spans="1:8" ht="24">
      <c r="A47" s="36">
        <f t="shared" si="0"/>
        <v>23</v>
      </c>
      <c r="B47" s="55" t="s">
        <v>153</v>
      </c>
      <c r="C47" s="7" t="s">
        <v>12</v>
      </c>
      <c r="D47" s="7" t="s">
        <v>143</v>
      </c>
      <c r="E47" s="43"/>
      <c r="F47" s="112">
        <f>F48</f>
        <v>200</v>
      </c>
      <c r="G47" s="133">
        <f>G48</f>
        <v>200</v>
      </c>
      <c r="H47" s="18"/>
    </row>
    <row r="48" spans="1:8" ht="12.75">
      <c r="A48" s="36">
        <f t="shared" si="0"/>
        <v>24</v>
      </c>
      <c r="B48" s="53" t="s">
        <v>48</v>
      </c>
      <c r="C48" s="9" t="s">
        <v>12</v>
      </c>
      <c r="D48" s="9" t="s">
        <v>143</v>
      </c>
      <c r="E48" s="43">
        <v>200</v>
      </c>
      <c r="F48" s="112">
        <v>200</v>
      </c>
      <c r="G48" s="133">
        <v>200</v>
      </c>
      <c r="H48" s="18"/>
    </row>
    <row r="49" spans="1:8" ht="24">
      <c r="A49" s="36">
        <f t="shared" si="0"/>
        <v>25</v>
      </c>
      <c r="B49" s="98" t="s">
        <v>156</v>
      </c>
      <c r="C49" s="99" t="s">
        <v>12</v>
      </c>
      <c r="D49" s="99" t="s">
        <v>157</v>
      </c>
      <c r="E49" s="100"/>
      <c r="F49" s="139">
        <f>F50</f>
        <v>30</v>
      </c>
      <c r="G49" s="108">
        <f>G50</f>
        <v>30</v>
      </c>
      <c r="H49" s="18"/>
    </row>
    <row r="50" spans="1:8" ht="12.75">
      <c r="A50" s="36">
        <f t="shared" si="0"/>
        <v>26</v>
      </c>
      <c r="B50" s="106" t="s">
        <v>48</v>
      </c>
      <c r="C50" s="103" t="s">
        <v>12</v>
      </c>
      <c r="D50" s="103" t="s">
        <v>157</v>
      </c>
      <c r="E50" s="104">
        <v>200</v>
      </c>
      <c r="F50" s="140">
        <v>30</v>
      </c>
      <c r="G50" s="109">
        <v>30</v>
      </c>
      <c r="H50" s="18"/>
    </row>
    <row r="51" spans="1:8" ht="48">
      <c r="A51" s="36">
        <f t="shared" si="0"/>
        <v>27</v>
      </c>
      <c r="B51" s="98" t="s">
        <v>158</v>
      </c>
      <c r="C51" s="99" t="s">
        <v>12</v>
      </c>
      <c r="D51" s="99" t="s">
        <v>159</v>
      </c>
      <c r="E51" s="100"/>
      <c r="F51" s="139">
        <f>F52</f>
        <v>31</v>
      </c>
      <c r="G51" s="108">
        <f>G52</f>
        <v>31</v>
      </c>
      <c r="H51" s="18"/>
    </row>
    <row r="52" spans="1:8" ht="12.75">
      <c r="A52" s="36">
        <f t="shared" si="0"/>
        <v>28</v>
      </c>
      <c r="B52" s="106" t="s">
        <v>48</v>
      </c>
      <c r="C52" s="103" t="s">
        <v>12</v>
      </c>
      <c r="D52" s="103" t="s">
        <v>159</v>
      </c>
      <c r="E52" s="104">
        <v>200</v>
      </c>
      <c r="F52" s="112">
        <v>31</v>
      </c>
      <c r="G52" s="105">
        <v>31</v>
      </c>
      <c r="H52" s="18"/>
    </row>
    <row r="53" spans="1:8" ht="24.75">
      <c r="A53" s="36">
        <f t="shared" si="0"/>
        <v>29</v>
      </c>
      <c r="B53" s="55" t="s">
        <v>122</v>
      </c>
      <c r="C53" s="7" t="s">
        <v>12</v>
      </c>
      <c r="D53" s="7" t="s">
        <v>144</v>
      </c>
      <c r="E53" s="43"/>
      <c r="F53" s="110">
        <f>F54</f>
        <v>800</v>
      </c>
      <c r="G53" s="107">
        <f>G54</f>
        <v>800</v>
      </c>
      <c r="H53" s="19"/>
    </row>
    <row r="54" spans="1:8" ht="12.75">
      <c r="A54" s="36">
        <f t="shared" si="0"/>
        <v>30</v>
      </c>
      <c r="B54" s="53" t="s">
        <v>48</v>
      </c>
      <c r="C54" s="9" t="s">
        <v>12</v>
      </c>
      <c r="D54" s="9" t="s">
        <v>144</v>
      </c>
      <c r="E54" s="43">
        <v>200</v>
      </c>
      <c r="F54" s="112">
        <v>800</v>
      </c>
      <c r="G54" s="133">
        <v>800</v>
      </c>
      <c r="H54" s="18"/>
    </row>
    <row r="55" spans="1:8" ht="36">
      <c r="A55" s="36">
        <f t="shared" si="0"/>
        <v>31</v>
      </c>
      <c r="B55" s="54" t="s">
        <v>127</v>
      </c>
      <c r="C55" s="7" t="s">
        <v>12</v>
      </c>
      <c r="D55" s="7" t="s">
        <v>102</v>
      </c>
      <c r="E55" s="43"/>
      <c r="F55" s="110">
        <f>F56</f>
        <v>500</v>
      </c>
      <c r="G55" s="107">
        <f>G56</f>
        <v>500</v>
      </c>
      <c r="H55" s="24"/>
    </row>
    <row r="56" spans="1:8" ht="12.75">
      <c r="A56" s="36">
        <f t="shared" si="0"/>
        <v>32</v>
      </c>
      <c r="B56" s="53" t="s">
        <v>48</v>
      </c>
      <c r="C56" s="9" t="s">
        <v>12</v>
      </c>
      <c r="D56" s="9" t="s">
        <v>102</v>
      </c>
      <c r="E56" s="43">
        <v>200</v>
      </c>
      <c r="F56" s="112">
        <v>500</v>
      </c>
      <c r="G56" s="133">
        <v>500</v>
      </c>
      <c r="H56" s="18"/>
    </row>
    <row r="57" spans="1:8" ht="24">
      <c r="A57" s="36">
        <f t="shared" si="0"/>
        <v>33</v>
      </c>
      <c r="B57" s="54" t="s">
        <v>136</v>
      </c>
      <c r="C57" s="7" t="s">
        <v>12</v>
      </c>
      <c r="D57" s="7" t="s">
        <v>141</v>
      </c>
      <c r="E57" s="43"/>
      <c r="F57" s="110">
        <f>F58</f>
        <v>0</v>
      </c>
      <c r="G57" s="107">
        <f>G58</f>
        <v>0</v>
      </c>
      <c r="H57" s="24"/>
    </row>
    <row r="58" spans="1:8" ht="15">
      <c r="A58" s="36">
        <f t="shared" si="0"/>
        <v>34</v>
      </c>
      <c r="B58" s="53" t="s">
        <v>48</v>
      </c>
      <c r="C58" s="9" t="s">
        <v>12</v>
      </c>
      <c r="D58" s="9" t="s">
        <v>141</v>
      </c>
      <c r="E58" s="43">
        <v>200</v>
      </c>
      <c r="F58" s="126">
        <v>0</v>
      </c>
      <c r="G58" s="128">
        <v>0</v>
      </c>
      <c r="H58" s="24"/>
    </row>
    <row r="59" spans="1:8" ht="60.75">
      <c r="A59" s="36">
        <f t="shared" si="0"/>
        <v>35</v>
      </c>
      <c r="B59" s="55" t="s">
        <v>132</v>
      </c>
      <c r="C59" s="7" t="s">
        <v>12</v>
      </c>
      <c r="D59" s="7" t="s">
        <v>142</v>
      </c>
      <c r="E59" s="42"/>
      <c r="F59" s="110">
        <f>F60</f>
        <v>20</v>
      </c>
      <c r="G59" s="107">
        <f>G60</f>
        <v>20</v>
      </c>
      <c r="H59" s="24"/>
    </row>
    <row r="60" spans="1:8" ht="15">
      <c r="A60" s="36">
        <f t="shared" si="0"/>
        <v>36</v>
      </c>
      <c r="B60" s="53" t="s">
        <v>48</v>
      </c>
      <c r="C60" s="9" t="s">
        <v>12</v>
      </c>
      <c r="D60" s="9" t="s">
        <v>142</v>
      </c>
      <c r="E60" s="43">
        <v>200</v>
      </c>
      <c r="F60" s="126">
        <v>20</v>
      </c>
      <c r="G60" s="128">
        <v>20</v>
      </c>
      <c r="H60" s="24"/>
    </row>
    <row r="61" spans="1:8" ht="15">
      <c r="A61" s="36">
        <f t="shared" si="0"/>
        <v>37</v>
      </c>
      <c r="B61" s="95" t="s">
        <v>75</v>
      </c>
      <c r="C61" s="96" t="s">
        <v>12</v>
      </c>
      <c r="D61" s="96" t="s">
        <v>118</v>
      </c>
      <c r="E61" s="97"/>
      <c r="F61" s="136">
        <f>F62</f>
        <v>2300</v>
      </c>
      <c r="G61" s="137">
        <f>G62</f>
        <v>4800</v>
      </c>
      <c r="H61" s="24"/>
    </row>
    <row r="62" spans="1:8" ht="15">
      <c r="A62" s="36">
        <f t="shared" si="0"/>
        <v>38</v>
      </c>
      <c r="B62" s="1" t="s">
        <v>51</v>
      </c>
      <c r="C62" s="9" t="s">
        <v>12</v>
      </c>
      <c r="D62" s="9" t="s">
        <v>118</v>
      </c>
      <c r="E62" s="43">
        <v>800</v>
      </c>
      <c r="F62" s="138">
        <v>2300</v>
      </c>
      <c r="G62" s="128">
        <v>4800</v>
      </c>
      <c r="H62" s="24"/>
    </row>
    <row r="63" spans="1:8" ht="15">
      <c r="A63" s="36">
        <f t="shared" si="0"/>
        <v>39</v>
      </c>
      <c r="B63" s="2" t="s">
        <v>72</v>
      </c>
      <c r="C63" s="7" t="s">
        <v>62</v>
      </c>
      <c r="D63" s="7"/>
      <c r="E63" s="42"/>
      <c r="F63" s="110">
        <f>F64+F67</f>
        <v>450</v>
      </c>
      <c r="G63" s="110">
        <f>G64+G67</f>
        <v>450</v>
      </c>
      <c r="H63" s="24"/>
    </row>
    <row r="64" spans="1:8" ht="15">
      <c r="A64" s="36">
        <f t="shared" si="0"/>
        <v>40</v>
      </c>
      <c r="B64" s="2" t="s">
        <v>13</v>
      </c>
      <c r="C64" s="7" t="s">
        <v>14</v>
      </c>
      <c r="D64" s="7" t="s">
        <v>0</v>
      </c>
      <c r="E64" s="42"/>
      <c r="F64" s="83">
        <f>F65</f>
        <v>200</v>
      </c>
      <c r="G64" s="77">
        <f>G65</f>
        <v>200</v>
      </c>
      <c r="H64" s="24"/>
    </row>
    <row r="65" spans="1:8" ht="72">
      <c r="A65" s="36">
        <f t="shared" si="0"/>
        <v>41</v>
      </c>
      <c r="B65" s="54" t="s">
        <v>133</v>
      </c>
      <c r="C65" s="7" t="s">
        <v>14</v>
      </c>
      <c r="D65" s="9" t="s">
        <v>139</v>
      </c>
      <c r="E65" s="43"/>
      <c r="F65" s="61">
        <f>F66</f>
        <v>200</v>
      </c>
      <c r="G65" s="72">
        <f>G66</f>
        <v>200</v>
      </c>
      <c r="H65" s="24"/>
    </row>
    <row r="66" spans="1:8" ht="15">
      <c r="A66" s="36">
        <f t="shared" si="0"/>
        <v>42</v>
      </c>
      <c r="B66" s="1" t="s">
        <v>48</v>
      </c>
      <c r="C66" s="9" t="s">
        <v>14</v>
      </c>
      <c r="D66" s="9" t="s">
        <v>138</v>
      </c>
      <c r="E66" s="43">
        <v>200</v>
      </c>
      <c r="F66" s="84">
        <v>200</v>
      </c>
      <c r="G66" s="68">
        <v>200</v>
      </c>
      <c r="H66" s="17"/>
    </row>
    <row r="67" spans="1:8" ht="15">
      <c r="A67" s="36">
        <f t="shared" si="0"/>
        <v>43</v>
      </c>
      <c r="B67" s="98" t="s">
        <v>155</v>
      </c>
      <c r="C67" s="99" t="s">
        <v>154</v>
      </c>
      <c r="D67" s="99"/>
      <c r="E67" s="100"/>
      <c r="F67" s="114">
        <f>F68</f>
        <v>250</v>
      </c>
      <c r="G67" s="101">
        <f>G68</f>
        <v>250</v>
      </c>
      <c r="H67" s="17"/>
    </row>
    <row r="68" spans="1:8" ht="72">
      <c r="A68" s="36">
        <f t="shared" si="0"/>
        <v>44</v>
      </c>
      <c r="B68" s="102" t="s">
        <v>133</v>
      </c>
      <c r="C68" s="103" t="s">
        <v>154</v>
      </c>
      <c r="D68" s="103" t="s">
        <v>139</v>
      </c>
      <c r="E68" s="104"/>
      <c r="F68" s="112">
        <f>F69</f>
        <v>250</v>
      </c>
      <c r="G68" s="105">
        <f>G69</f>
        <v>250</v>
      </c>
      <c r="H68" s="17"/>
    </row>
    <row r="69" spans="1:8" ht="15">
      <c r="A69" s="36">
        <f t="shared" si="0"/>
        <v>45</v>
      </c>
      <c r="B69" s="106" t="s">
        <v>48</v>
      </c>
      <c r="C69" s="103" t="s">
        <v>154</v>
      </c>
      <c r="D69" s="103" t="s">
        <v>138</v>
      </c>
      <c r="E69" s="104">
        <v>200</v>
      </c>
      <c r="F69" s="112">
        <v>250</v>
      </c>
      <c r="G69" s="107">
        <v>250</v>
      </c>
      <c r="H69" s="17"/>
    </row>
    <row r="70" spans="1:8" ht="15">
      <c r="A70" s="36">
        <f t="shared" si="0"/>
        <v>46</v>
      </c>
      <c r="B70" s="55" t="s">
        <v>103</v>
      </c>
      <c r="C70" s="7" t="s">
        <v>104</v>
      </c>
      <c r="D70" s="7"/>
      <c r="E70" s="42"/>
      <c r="F70" s="114">
        <f>F71+F74</f>
        <v>594.6</v>
      </c>
      <c r="G70" s="114">
        <f>G71+G74</f>
        <v>594.6</v>
      </c>
      <c r="H70" s="19"/>
    </row>
    <row r="71" spans="1:8" ht="12.75">
      <c r="A71" s="36">
        <f t="shared" si="0"/>
        <v>47</v>
      </c>
      <c r="B71" s="55" t="s">
        <v>105</v>
      </c>
      <c r="C71" s="7" t="s">
        <v>106</v>
      </c>
      <c r="D71" s="7"/>
      <c r="E71" s="42"/>
      <c r="F71" s="112">
        <f>F72</f>
        <v>94.6</v>
      </c>
      <c r="G71" s="113">
        <f>G72</f>
        <v>94.6</v>
      </c>
      <c r="H71" s="18"/>
    </row>
    <row r="72" spans="1:8" ht="36">
      <c r="A72" s="36">
        <f t="shared" si="0"/>
        <v>48</v>
      </c>
      <c r="B72" s="55" t="s">
        <v>134</v>
      </c>
      <c r="C72" s="7" t="s">
        <v>106</v>
      </c>
      <c r="D72" s="7" t="s">
        <v>107</v>
      </c>
      <c r="E72" s="42"/>
      <c r="F72" s="141">
        <f>F73</f>
        <v>94.6</v>
      </c>
      <c r="G72" s="111">
        <f>G73</f>
        <v>94.6</v>
      </c>
      <c r="H72" s="18"/>
    </row>
    <row r="73" spans="1:8" ht="12.75">
      <c r="A73" s="36">
        <f t="shared" si="0"/>
        <v>49</v>
      </c>
      <c r="B73" s="53" t="s">
        <v>48</v>
      </c>
      <c r="C73" s="9" t="s">
        <v>106</v>
      </c>
      <c r="D73" s="9" t="s">
        <v>107</v>
      </c>
      <c r="E73" s="43">
        <v>200</v>
      </c>
      <c r="F73" s="112">
        <v>94.6</v>
      </c>
      <c r="G73" s="133">
        <v>94.6</v>
      </c>
      <c r="H73" s="18"/>
    </row>
    <row r="74" spans="1:8" ht="24">
      <c r="A74" s="36">
        <f t="shared" si="0"/>
        <v>50</v>
      </c>
      <c r="B74" s="55" t="s">
        <v>149</v>
      </c>
      <c r="C74" s="7" t="s">
        <v>152</v>
      </c>
      <c r="D74" s="7" t="s">
        <v>143</v>
      </c>
      <c r="E74" s="42"/>
      <c r="F74" s="114">
        <f>F75</f>
        <v>500</v>
      </c>
      <c r="G74" s="111">
        <f>G75</f>
        <v>500</v>
      </c>
      <c r="H74" s="18"/>
    </row>
    <row r="75" spans="1:8" ht="12.75">
      <c r="A75" s="36">
        <f t="shared" si="0"/>
        <v>51</v>
      </c>
      <c r="B75" s="53" t="s">
        <v>48</v>
      </c>
      <c r="C75" s="9" t="s">
        <v>152</v>
      </c>
      <c r="D75" s="9" t="s">
        <v>143</v>
      </c>
      <c r="E75" s="43">
        <v>200</v>
      </c>
      <c r="F75" s="112">
        <v>500</v>
      </c>
      <c r="G75" s="132">
        <v>500</v>
      </c>
      <c r="H75" s="18"/>
    </row>
    <row r="76" spans="1:8" ht="12.75">
      <c r="A76" s="36">
        <f t="shared" si="0"/>
        <v>52</v>
      </c>
      <c r="B76" s="69" t="s">
        <v>63</v>
      </c>
      <c r="C76" s="7" t="s">
        <v>64</v>
      </c>
      <c r="D76" s="7"/>
      <c r="E76" s="42"/>
      <c r="F76" s="114">
        <f aca="true" t="shared" si="1" ref="F76:G78">F77</f>
        <v>34707.2</v>
      </c>
      <c r="G76" s="129">
        <f t="shared" si="1"/>
        <v>43682.6</v>
      </c>
      <c r="H76" s="18"/>
    </row>
    <row r="77" spans="1:8" ht="12.75">
      <c r="A77" s="36">
        <f t="shared" si="0"/>
        <v>53</v>
      </c>
      <c r="B77" s="2" t="s">
        <v>15</v>
      </c>
      <c r="C77" s="7" t="s">
        <v>16</v>
      </c>
      <c r="D77" s="31" t="s">
        <v>0</v>
      </c>
      <c r="E77" s="42"/>
      <c r="F77" s="114">
        <f t="shared" si="1"/>
        <v>34707.2</v>
      </c>
      <c r="G77" s="129">
        <f t="shared" si="1"/>
        <v>43682.6</v>
      </c>
      <c r="H77" s="18"/>
    </row>
    <row r="78" spans="1:8" ht="24">
      <c r="A78" s="36">
        <f t="shared" si="0"/>
        <v>54</v>
      </c>
      <c r="B78" s="47" t="s">
        <v>55</v>
      </c>
      <c r="C78" s="9" t="s">
        <v>16</v>
      </c>
      <c r="D78" s="9" t="s">
        <v>108</v>
      </c>
      <c r="E78" s="43"/>
      <c r="F78" s="126">
        <f t="shared" si="1"/>
        <v>34707.2</v>
      </c>
      <c r="G78" s="132">
        <f t="shared" si="1"/>
        <v>43682.6</v>
      </c>
      <c r="H78" s="18"/>
    </row>
    <row r="79" spans="1:8" ht="15">
      <c r="A79" s="36">
        <f t="shared" si="0"/>
        <v>55</v>
      </c>
      <c r="B79" s="1" t="s">
        <v>48</v>
      </c>
      <c r="C79" s="9" t="s">
        <v>16</v>
      </c>
      <c r="D79" s="9" t="s">
        <v>108</v>
      </c>
      <c r="E79" s="43">
        <v>200</v>
      </c>
      <c r="F79" s="126">
        <v>34707.2</v>
      </c>
      <c r="G79" s="128">
        <v>43682.6</v>
      </c>
      <c r="H79" s="17"/>
    </row>
    <row r="80" spans="1:8" ht="15">
      <c r="A80" s="36">
        <f t="shared" si="0"/>
        <v>56</v>
      </c>
      <c r="B80" s="2" t="s">
        <v>77</v>
      </c>
      <c r="C80" s="52" t="s">
        <v>78</v>
      </c>
      <c r="D80" s="9"/>
      <c r="E80" s="43"/>
      <c r="F80" s="114">
        <f aca="true" t="shared" si="2" ref="F80:G82">F81</f>
        <v>100</v>
      </c>
      <c r="G80" s="129">
        <f t="shared" si="2"/>
        <v>100</v>
      </c>
      <c r="H80" s="19"/>
    </row>
    <row r="81" spans="1:8" ht="12.75">
      <c r="A81" s="36">
        <f aca="true" t="shared" si="3" ref="A81:A123">A80+1</f>
        <v>57</v>
      </c>
      <c r="B81" s="2" t="s">
        <v>79</v>
      </c>
      <c r="C81" s="7" t="s">
        <v>80</v>
      </c>
      <c r="D81" s="9"/>
      <c r="E81" s="43"/>
      <c r="F81" s="112">
        <f t="shared" si="2"/>
        <v>100</v>
      </c>
      <c r="G81" s="113">
        <f t="shared" si="2"/>
        <v>100</v>
      </c>
      <c r="H81" s="23"/>
    </row>
    <row r="82" spans="1:8" ht="24">
      <c r="A82" s="36">
        <f t="shared" si="3"/>
        <v>58</v>
      </c>
      <c r="B82" s="47" t="s">
        <v>81</v>
      </c>
      <c r="C82" s="7" t="s">
        <v>80</v>
      </c>
      <c r="D82" s="7" t="s">
        <v>109</v>
      </c>
      <c r="E82" s="43"/>
      <c r="F82" s="114">
        <f t="shared" si="2"/>
        <v>100</v>
      </c>
      <c r="G82" s="115">
        <f t="shared" si="2"/>
        <v>100</v>
      </c>
      <c r="H82" s="23"/>
    </row>
    <row r="83" spans="1:8" ht="12.75">
      <c r="A83" s="36">
        <f t="shared" si="3"/>
        <v>59</v>
      </c>
      <c r="B83" s="1" t="s">
        <v>48</v>
      </c>
      <c r="C83" s="7" t="s">
        <v>80</v>
      </c>
      <c r="D83" s="9" t="s">
        <v>109</v>
      </c>
      <c r="E83" s="43">
        <v>200</v>
      </c>
      <c r="F83" s="112">
        <v>100</v>
      </c>
      <c r="G83" s="116">
        <v>100</v>
      </c>
      <c r="H83" s="23"/>
    </row>
    <row r="84" spans="1:8" ht="12.75">
      <c r="A84" s="36">
        <f t="shared" si="3"/>
        <v>60</v>
      </c>
      <c r="B84" s="2" t="s">
        <v>43</v>
      </c>
      <c r="C84" s="7" t="s">
        <v>44</v>
      </c>
      <c r="D84" s="7"/>
      <c r="E84" s="42"/>
      <c r="F84" s="117">
        <f>F85+F89+F92</f>
        <v>1133</v>
      </c>
      <c r="G84" s="118">
        <f>G85+G89+G92</f>
        <v>1133</v>
      </c>
      <c r="H84" s="23"/>
    </row>
    <row r="85" spans="1:8" ht="12.75">
      <c r="A85" s="36">
        <f t="shared" si="3"/>
        <v>61</v>
      </c>
      <c r="B85" s="2" t="s">
        <v>31</v>
      </c>
      <c r="C85" s="7" t="s">
        <v>30</v>
      </c>
      <c r="D85" s="7"/>
      <c r="E85" s="44"/>
      <c r="F85" s="119">
        <f>F87</f>
        <v>100</v>
      </c>
      <c r="G85" s="120">
        <f>G87</f>
        <v>100</v>
      </c>
      <c r="H85" s="23"/>
    </row>
    <row r="86" spans="1:8" ht="12.75">
      <c r="A86" s="36">
        <f t="shared" si="3"/>
        <v>62</v>
      </c>
      <c r="B86" s="50" t="s">
        <v>59</v>
      </c>
      <c r="C86" s="9" t="s">
        <v>30</v>
      </c>
      <c r="D86" s="9"/>
      <c r="E86" s="45"/>
      <c r="F86" s="121">
        <f>F87</f>
        <v>100</v>
      </c>
      <c r="G86" s="122">
        <f>G87</f>
        <v>100</v>
      </c>
      <c r="H86" s="23"/>
    </row>
    <row r="87" spans="1:8" ht="48">
      <c r="A87" s="36">
        <f t="shared" si="3"/>
        <v>63</v>
      </c>
      <c r="B87" s="51" t="s">
        <v>76</v>
      </c>
      <c r="C87" s="7" t="s">
        <v>30</v>
      </c>
      <c r="D87" s="7" t="s">
        <v>119</v>
      </c>
      <c r="E87" s="45"/>
      <c r="F87" s="121">
        <f>F88</f>
        <v>100</v>
      </c>
      <c r="G87" s="122">
        <f>G88</f>
        <v>100</v>
      </c>
      <c r="H87" s="25"/>
    </row>
    <row r="88" spans="1:8" ht="12.75">
      <c r="A88" s="36">
        <f t="shared" si="3"/>
        <v>64</v>
      </c>
      <c r="B88" s="1" t="s">
        <v>48</v>
      </c>
      <c r="C88" s="9" t="s">
        <v>30</v>
      </c>
      <c r="D88" s="9" t="s">
        <v>119</v>
      </c>
      <c r="E88" s="45" t="s">
        <v>49</v>
      </c>
      <c r="F88" s="123">
        <v>100</v>
      </c>
      <c r="G88" s="124">
        <v>100</v>
      </c>
      <c r="H88" s="25"/>
    </row>
    <row r="89" spans="1:8" ht="15">
      <c r="A89" s="36">
        <f t="shared" si="3"/>
        <v>65</v>
      </c>
      <c r="B89" s="2" t="s">
        <v>128</v>
      </c>
      <c r="C89" s="7" t="s">
        <v>17</v>
      </c>
      <c r="D89" s="7" t="s">
        <v>0</v>
      </c>
      <c r="E89" s="42"/>
      <c r="F89" s="110">
        <f>F90</f>
        <v>500</v>
      </c>
      <c r="G89" s="125">
        <f>G90</f>
        <v>500</v>
      </c>
      <c r="H89" s="22"/>
    </row>
    <row r="90" spans="1:8" ht="24">
      <c r="A90" s="36">
        <f t="shared" si="3"/>
        <v>66</v>
      </c>
      <c r="B90" s="47" t="s">
        <v>140</v>
      </c>
      <c r="C90" s="7" t="s">
        <v>17</v>
      </c>
      <c r="D90" s="7"/>
      <c r="E90" s="43"/>
      <c r="F90" s="126">
        <f>F91</f>
        <v>500</v>
      </c>
      <c r="G90" s="127">
        <f>G91</f>
        <v>500</v>
      </c>
      <c r="H90" s="23"/>
    </row>
    <row r="91" spans="1:8" ht="15">
      <c r="A91" s="36">
        <f t="shared" si="3"/>
        <v>67</v>
      </c>
      <c r="B91" s="1" t="s">
        <v>48</v>
      </c>
      <c r="C91" s="9" t="s">
        <v>17</v>
      </c>
      <c r="D91" s="9" t="s">
        <v>131</v>
      </c>
      <c r="E91" s="43">
        <v>200</v>
      </c>
      <c r="F91" s="112">
        <v>500</v>
      </c>
      <c r="G91" s="128">
        <v>500</v>
      </c>
      <c r="H91" s="17"/>
    </row>
    <row r="92" spans="1:8" ht="15">
      <c r="A92" s="36">
        <f t="shared" si="3"/>
        <v>68</v>
      </c>
      <c r="B92" s="63" t="s">
        <v>129</v>
      </c>
      <c r="C92" s="7" t="s">
        <v>130</v>
      </c>
      <c r="D92" s="7"/>
      <c r="E92" s="42"/>
      <c r="F92" s="114">
        <f>F93+F95</f>
        <v>533</v>
      </c>
      <c r="G92" s="107">
        <f>G93+G95</f>
        <v>533</v>
      </c>
      <c r="H92" s="19"/>
    </row>
    <row r="93" spans="1:8" ht="24">
      <c r="A93" s="36">
        <f t="shared" si="3"/>
        <v>69</v>
      </c>
      <c r="B93" s="47" t="s">
        <v>140</v>
      </c>
      <c r="C93" s="7" t="s">
        <v>130</v>
      </c>
      <c r="D93" s="7" t="s">
        <v>131</v>
      </c>
      <c r="E93" s="42"/>
      <c r="F93" s="114">
        <f>F94</f>
        <v>500</v>
      </c>
      <c r="G93" s="129">
        <f>G94</f>
        <v>500</v>
      </c>
      <c r="H93" s="23"/>
    </row>
    <row r="94" spans="1:8" ht="12.75">
      <c r="A94" s="36">
        <f t="shared" si="3"/>
        <v>70</v>
      </c>
      <c r="B94" s="62" t="s">
        <v>48</v>
      </c>
      <c r="C94" s="9" t="s">
        <v>130</v>
      </c>
      <c r="D94" s="9" t="s">
        <v>131</v>
      </c>
      <c r="E94" s="43">
        <v>200</v>
      </c>
      <c r="F94" s="112">
        <v>500</v>
      </c>
      <c r="G94" s="130">
        <v>500</v>
      </c>
      <c r="H94" s="23"/>
    </row>
    <row r="95" spans="1:8" ht="24">
      <c r="A95" s="36">
        <f t="shared" si="3"/>
        <v>71</v>
      </c>
      <c r="B95" s="54" t="s">
        <v>136</v>
      </c>
      <c r="C95" s="7" t="s">
        <v>130</v>
      </c>
      <c r="D95" s="7" t="s">
        <v>141</v>
      </c>
      <c r="E95" s="42"/>
      <c r="F95" s="114">
        <f>F96</f>
        <v>33</v>
      </c>
      <c r="G95" s="115">
        <f>G96</f>
        <v>33</v>
      </c>
      <c r="H95" s="23"/>
    </row>
    <row r="96" spans="1:8" ht="12.75">
      <c r="A96" s="36">
        <f t="shared" si="3"/>
        <v>72</v>
      </c>
      <c r="B96" s="53" t="s">
        <v>48</v>
      </c>
      <c r="C96" s="9" t="s">
        <v>130</v>
      </c>
      <c r="D96" s="9" t="s">
        <v>141</v>
      </c>
      <c r="E96" s="43">
        <v>200</v>
      </c>
      <c r="F96" s="112">
        <v>33</v>
      </c>
      <c r="G96" s="130">
        <v>33</v>
      </c>
      <c r="H96" s="23"/>
    </row>
    <row r="97" spans="1:8" ht="15">
      <c r="A97" s="36">
        <f t="shared" si="3"/>
        <v>73</v>
      </c>
      <c r="B97" s="2" t="s">
        <v>65</v>
      </c>
      <c r="C97" s="7" t="s">
        <v>39</v>
      </c>
      <c r="D97" s="7" t="s">
        <v>0</v>
      </c>
      <c r="E97" s="42"/>
      <c r="F97" s="110">
        <f>F98+F101</f>
        <v>11000</v>
      </c>
      <c r="G97" s="131">
        <f>G98+G101</f>
        <v>11000</v>
      </c>
      <c r="H97" s="23"/>
    </row>
    <row r="98" spans="1:8" ht="15">
      <c r="A98" s="36">
        <f t="shared" si="3"/>
        <v>74</v>
      </c>
      <c r="B98" s="2" t="s">
        <v>18</v>
      </c>
      <c r="C98" s="7" t="s">
        <v>19</v>
      </c>
      <c r="D98" s="7"/>
      <c r="E98" s="42"/>
      <c r="F98" s="110">
        <f>F99</f>
        <v>10000</v>
      </c>
      <c r="G98" s="131">
        <f>G99</f>
        <v>10000</v>
      </c>
      <c r="H98" s="23"/>
    </row>
    <row r="99" spans="1:8" ht="24">
      <c r="A99" s="36">
        <f t="shared" si="3"/>
        <v>75</v>
      </c>
      <c r="B99" s="46" t="s">
        <v>56</v>
      </c>
      <c r="C99" s="7" t="s">
        <v>19</v>
      </c>
      <c r="D99" s="7" t="s">
        <v>114</v>
      </c>
      <c r="E99" s="42"/>
      <c r="F99" s="110">
        <f>F100</f>
        <v>10000</v>
      </c>
      <c r="G99" s="131">
        <f>G100</f>
        <v>10000</v>
      </c>
      <c r="H99" s="17"/>
    </row>
    <row r="100" spans="1:8" ht="15">
      <c r="A100" s="36">
        <f t="shared" si="3"/>
        <v>76</v>
      </c>
      <c r="B100" s="1" t="s">
        <v>48</v>
      </c>
      <c r="C100" s="9" t="s">
        <v>19</v>
      </c>
      <c r="D100" s="9" t="s">
        <v>114</v>
      </c>
      <c r="E100" s="43">
        <v>200</v>
      </c>
      <c r="F100" s="112">
        <v>10000</v>
      </c>
      <c r="G100" s="113">
        <v>10000</v>
      </c>
      <c r="H100" s="17"/>
    </row>
    <row r="101" spans="1:8" ht="15">
      <c r="A101" s="36">
        <f t="shared" si="3"/>
        <v>77</v>
      </c>
      <c r="B101" s="2" t="s">
        <v>53</v>
      </c>
      <c r="C101" s="7" t="s">
        <v>38</v>
      </c>
      <c r="D101" s="9"/>
      <c r="E101" s="43"/>
      <c r="F101" s="114">
        <f>F102</f>
        <v>1000</v>
      </c>
      <c r="G101" s="107">
        <f>G102</f>
        <v>1000</v>
      </c>
      <c r="H101" s="19"/>
    </row>
    <row r="102" spans="1:8" ht="24">
      <c r="A102" s="36">
        <f t="shared" si="3"/>
        <v>78</v>
      </c>
      <c r="B102" s="48" t="s">
        <v>57</v>
      </c>
      <c r="C102" s="7" t="s">
        <v>38</v>
      </c>
      <c r="D102" s="7" t="s">
        <v>120</v>
      </c>
      <c r="E102" s="43"/>
      <c r="F102" s="114">
        <f>F103</f>
        <v>1000</v>
      </c>
      <c r="G102" s="129">
        <f>G103</f>
        <v>1000</v>
      </c>
      <c r="H102" s="18"/>
    </row>
    <row r="103" spans="1:8" ht="12.75">
      <c r="A103" s="36">
        <f t="shared" si="3"/>
        <v>79</v>
      </c>
      <c r="B103" s="1" t="s">
        <v>48</v>
      </c>
      <c r="C103" s="9" t="s">
        <v>38</v>
      </c>
      <c r="D103" s="9" t="s">
        <v>120</v>
      </c>
      <c r="E103" s="43">
        <v>200</v>
      </c>
      <c r="F103" s="112">
        <v>1000</v>
      </c>
      <c r="G103" s="132">
        <v>1000</v>
      </c>
      <c r="H103" s="18"/>
    </row>
    <row r="104" spans="1:8" ht="15">
      <c r="A104" s="36">
        <f t="shared" si="3"/>
        <v>80</v>
      </c>
      <c r="B104" s="2" t="s">
        <v>54</v>
      </c>
      <c r="C104" s="7" t="s">
        <v>45</v>
      </c>
      <c r="D104" s="7"/>
      <c r="E104" s="42"/>
      <c r="F104" s="85">
        <f>F105+F108</f>
        <v>29748.7</v>
      </c>
      <c r="G104" s="75">
        <f>G105+G108</f>
        <v>30968.102</v>
      </c>
      <c r="H104" s="19"/>
    </row>
    <row r="105" spans="1:8" ht="12.75">
      <c r="A105" s="36">
        <f t="shared" si="3"/>
        <v>81</v>
      </c>
      <c r="B105" s="66" t="s">
        <v>146</v>
      </c>
      <c r="C105" s="7" t="s">
        <v>147</v>
      </c>
      <c r="D105" s="9"/>
      <c r="E105" s="43"/>
      <c r="F105" s="85">
        <f>F106</f>
        <v>469.8</v>
      </c>
      <c r="G105" s="75">
        <f>G106</f>
        <v>488.60200000000003</v>
      </c>
      <c r="H105" s="22"/>
    </row>
    <row r="106" spans="1:8" ht="24">
      <c r="A106" s="36">
        <f t="shared" si="3"/>
        <v>82</v>
      </c>
      <c r="B106" s="1" t="s">
        <v>35</v>
      </c>
      <c r="C106" s="7" t="s">
        <v>147</v>
      </c>
      <c r="D106" s="7" t="s">
        <v>111</v>
      </c>
      <c r="E106" s="42"/>
      <c r="F106" s="85">
        <f>F107</f>
        <v>469.8</v>
      </c>
      <c r="G106" s="75">
        <f>G107</f>
        <v>488.60200000000003</v>
      </c>
      <c r="H106" s="22"/>
    </row>
    <row r="107" spans="1:8" ht="12.75">
      <c r="A107" s="36">
        <f t="shared" si="3"/>
        <v>83</v>
      </c>
      <c r="B107" s="1" t="s">
        <v>145</v>
      </c>
      <c r="C107" s="9" t="s">
        <v>147</v>
      </c>
      <c r="D107" s="9" t="s">
        <v>111</v>
      </c>
      <c r="E107" s="43">
        <v>300</v>
      </c>
      <c r="F107" s="84">
        <v>469.8</v>
      </c>
      <c r="G107" s="76">
        <f>F107*1.04+0.01</f>
        <v>488.60200000000003</v>
      </c>
      <c r="H107" s="20"/>
    </row>
    <row r="108" spans="1:8" ht="15">
      <c r="A108" s="36">
        <f t="shared" si="3"/>
        <v>84</v>
      </c>
      <c r="B108" s="2" t="s">
        <v>20</v>
      </c>
      <c r="C108" s="7" t="s">
        <v>21</v>
      </c>
      <c r="D108" s="7" t="s">
        <v>0</v>
      </c>
      <c r="E108" s="42"/>
      <c r="F108" s="83">
        <f>F109+F111</f>
        <v>29278.9</v>
      </c>
      <c r="G108" s="77">
        <f>G109+G111</f>
        <v>30479.5</v>
      </c>
      <c r="H108" s="18"/>
    </row>
    <row r="109" spans="1:8" ht="24.75">
      <c r="A109" s="36">
        <f t="shared" si="3"/>
        <v>85</v>
      </c>
      <c r="B109" s="2" t="s">
        <v>82</v>
      </c>
      <c r="C109" s="5" t="s">
        <v>21</v>
      </c>
      <c r="D109" s="7" t="s">
        <v>112</v>
      </c>
      <c r="E109" s="42"/>
      <c r="F109" s="83">
        <f>F110</f>
        <v>17294.4</v>
      </c>
      <c r="G109" s="73">
        <f>G110</f>
        <v>18003.6</v>
      </c>
      <c r="H109" s="18"/>
    </row>
    <row r="110" spans="1:8" ht="15">
      <c r="A110" s="36">
        <f t="shared" si="3"/>
        <v>86</v>
      </c>
      <c r="B110" s="1" t="s">
        <v>83</v>
      </c>
      <c r="C110" s="8" t="s">
        <v>21</v>
      </c>
      <c r="D110" s="9" t="s">
        <v>112</v>
      </c>
      <c r="E110" s="43">
        <v>300</v>
      </c>
      <c r="F110" s="84">
        <v>17294.4</v>
      </c>
      <c r="G110" s="68">
        <v>18003.6</v>
      </c>
      <c r="H110" s="26"/>
    </row>
    <row r="111" spans="1:8" ht="24.75">
      <c r="A111" s="36">
        <f t="shared" si="3"/>
        <v>87</v>
      </c>
      <c r="B111" s="2" t="s">
        <v>84</v>
      </c>
      <c r="C111" s="5" t="s">
        <v>21</v>
      </c>
      <c r="D111" s="7" t="s">
        <v>113</v>
      </c>
      <c r="E111" s="42"/>
      <c r="F111" s="83">
        <f>F112</f>
        <v>11984.5</v>
      </c>
      <c r="G111" s="72">
        <f>G112</f>
        <v>12475.9</v>
      </c>
      <c r="H111" s="24"/>
    </row>
    <row r="112" spans="1:8" ht="12.75">
      <c r="A112" s="36">
        <f t="shared" si="3"/>
        <v>88</v>
      </c>
      <c r="B112" s="53" t="s">
        <v>50</v>
      </c>
      <c r="C112" s="8" t="s">
        <v>21</v>
      </c>
      <c r="D112" s="9" t="s">
        <v>113</v>
      </c>
      <c r="E112" s="43">
        <v>300</v>
      </c>
      <c r="F112" s="84">
        <v>11984.5</v>
      </c>
      <c r="G112" s="74">
        <v>12475.9</v>
      </c>
      <c r="H112" s="18"/>
    </row>
    <row r="113" spans="1:8" ht="15">
      <c r="A113" s="36">
        <f t="shared" si="3"/>
        <v>89</v>
      </c>
      <c r="B113" s="2" t="s">
        <v>73</v>
      </c>
      <c r="C113" s="7" t="s">
        <v>66</v>
      </c>
      <c r="D113" s="7"/>
      <c r="E113" s="42"/>
      <c r="F113" s="85">
        <f>F114</f>
        <v>0</v>
      </c>
      <c r="G113" s="72">
        <f>G114</f>
        <v>0</v>
      </c>
      <c r="H113" s="24"/>
    </row>
    <row r="114" spans="1:11" ht="15">
      <c r="A114" s="36">
        <f t="shared" si="3"/>
        <v>90</v>
      </c>
      <c r="B114" s="2" t="s">
        <v>22</v>
      </c>
      <c r="C114" s="7" t="s">
        <v>23</v>
      </c>
      <c r="D114" s="7" t="s">
        <v>0</v>
      </c>
      <c r="E114" s="42"/>
      <c r="F114" s="61">
        <f>F115</f>
        <v>0</v>
      </c>
      <c r="G114" s="76">
        <v>0</v>
      </c>
      <c r="H114" s="18"/>
      <c r="J114" s="60"/>
      <c r="K114" s="60"/>
    </row>
    <row r="115" spans="1:11" ht="48">
      <c r="A115" s="36">
        <f t="shared" si="3"/>
        <v>91</v>
      </c>
      <c r="B115" s="47" t="s">
        <v>125</v>
      </c>
      <c r="C115" s="7" t="s">
        <v>23</v>
      </c>
      <c r="D115" s="7" t="s">
        <v>110</v>
      </c>
      <c r="E115" s="43"/>
      <c r="F115" s="83">
        <f>F116</f>
        <v>0</v>
      </c>
      <c r="G115" s="73">
        <f>G116</f>
        <v>0</v>
      </c>
      <c r="H115" s="18"/>
      <c r="J115" s="60"/>
      <c r="K115" s="60"/>
    </row>
    <row r="116" spans="1:11" ht="15">
      <c r="A116" s="36">
        <f t="shared" si="3"/>
        <v>92</v>
      </c>
      <c r="B116" s="1" t="s">
        <v>48</v>
      </c>
      <c r="C116" s="9" t="s">
        <v>23</v>
      </c>
      <c r="D116" s="9" t="s">
        <v>110</v>
      </c>
      <c r="E116" s="43">
        <v>200</v>
      </c>
      <c r="F116" s="84">
        <v>0</v>
      </c>
      <c r="G116" s="68">
        <v>0</v>
      </c>
      <c r="H116" s="26"/>
      <c r="J116" s="60"/>
      <c r="K116" s="60"/>
    </row>
    <row r="117" spans="1:11" ht="15">
      <c r="A117" s="36">
        <f t="shared" si="3"/>
        <v>93</v>
      </c>
      <c r="B117" s="2" t="s">
        <v>67</v>
      </c>
      <c r="C117" s="7" t="s">
        <v>68</v>
      </c>
      <c r="D117" s="7"/>
      <c r="E117" s="42"/>
      <c r="F117" s="85">
        <f>F118</f>
        <v>3500</v>
      </c>
      <c r="G117" s="72">
        <f>G118</f>
        <v>3500</v>
      </c>
      <c r="H117" s="24"/>
      <c r="J117" s="60"/>
      <c r="K117" s="60"/>
    </row>
    <row r="118" spans="1:11" ht="15">
      <c r="A118" s="36">
        <f t="shared" si="3"/>
        <v>94</v>
      </c>
      <c r="B118" s="2" t="s">
        <v>24</v>
      </c>
      <c r="C118" s="7" t="s">
        <v>25</v>
      </c>
      <c r="D118" s="7" t="s">
        <v>0</v>
      </c>
      <c r="E118" s="42"/>
      <c r="F118" s="61">
        <f>F120+F122</f>
        <v>3500</v>
      </c>
      <c r="G118" s="76">
        <f>G119</f>
        <v>3500</v>
      </c>
      <c r="H118" s="18"/>
      <c r="J118" s="60"/>
      <c r="K118" s="60"/>
    </row>
    <row r="119" spans="1:11" ht="60">
      <c r="A119" s="36">
        <f t="shared" si="3"/>
        <v>95</v>
      </c>
      <c r="B119" s="47" t="s">
        <v>86</v>
      </c>
      <c r="C119" s="7" t="s">
        <v>25</v>
      </c>
      <c r="D119" s="7"/>
      <c r="E119" s="42"/>
      <c r="F119" s="110">
        <f>F120+F122</f>
        <v>3500</v>
      </c>
      <c r="G119" s="111">
        <f>G120+G122</f>
        <v>3500</v>
      </c>
      <c r="H119" s="18"/>
      <c r="J119" s="60"/>
      <c r="K119" s="60"/>
    </row>
    <row r="120" spans="1:11" ht="15">
      <c r="A120" s="36">
        <f t="shared" si="3"/>
        <v>96</v>
      </c>
      <c r="B120" s="46" t="s">
        <v>58</v>
      </c>
      <c r="C120" s="9" t="s">
        <v>25</v>
      </c>
      <c r="D120" s="7" t="s">
        <v>115</v>
      </c>
      <c r="E120" s="43"/>
      <c r="F120" s="61">
        <f>F121</f>
        <v>2000</v>
      </c>
      <c r="G120" s="72">
        <f>G121</f>
        <v>2000</v>
      </c>
      <c r="H120" s="26"/>
      <c r="J120" s="60"/>
      <c r="K120" s="60"/>
    </row>
    <row r="121" spans="1:11" ht="15">
      <c r="A121" s="36">
        <f t="shared" si="3"/>
        <v>97</v>
      </c>
      <c r="B121" s="1" t="s">
        <v>48</v>
      </c>
      <c r="C121" s="9" t="s">
        <v>25</v>
      </c>
      <c r="D121" s="9" t="s">
        <v>115</v>
      </c>
      <c r="E121" s="43">
        <v>200</v>
      </c>
      <c r="F121" s="84">
        <v>2000</v>
      </c>
      <c r="G121" s="68">
        <v>2000</v>
      </c>
      <c r="H121" s="26"/>
      <c r="J121" s="60"/>
      <c r="K121" s="60"/>
    </row>
    <row r="122" spans="1:11" ht="15">
      <c r="A122" s="36">
        <f t="shared" si="3"/>
        <v>98</v>
      </c>
      <c r="B122" s="2" t="s">
        <v>33</v>
      </c>
      <c r="C122" s="9" t="s">
        <v>25</v>
      </c>
      <c r="D122" s="7" t="s">
        <v>116</v>
      </c>
      <c r="E122" s="43"/>
      <c r="F122" s="85">
        <f>F123</f>
        <v>1500</v>
      </c>
      <c r="G122" s="72">
        <f>G123</f>
        <v>1500</v>
      </c>
      <c r="H122" s="24"/>
      <c r="J122" s="60"/>
      <c r="K122" s="60"/>
    </row>
    <row r="123" spans="1:11" ht="12.75">
      <c r="A123" s="36">
        <f t="shared" si="3"/>
        <v>99</v>
      </c>
      <c r="B123" s="1" t="s">
        <v>48</v>
      </c>
      <c r="C123" s="9" t="s">
        <v>25</v>
      </c>
      <c r="D123" s="9" t="s">
        <v>116</v>
      </c>
      <c r="E123" s="43">
        <v>200</v>
      </c>
      <c r="F123" s="84">
        <v>1500</v>
      </c>
      <c r="G123" s="74">
        <v>1500</v>
      </c>
      <c r="H123" s="18"/>
      <c r="J123" s="60"/>
      <c r="K123" s="60"/>
    </row>
    <row r="124" spans="1:8" ht="24.75">
      <c r="A124" s="36">
        <v>1</v>
      </c>
      <c r="B124" s="2" t="s">
        <v>126</v>
      </c>
      <c r="C124" s="7"/>
      <c r="D124" s="7"/>
      <c r="E124" s="42"/>
      <c r="F124" s="85">
        <f aca="true" t="shared" si="4" ref="F124:G126">F125</f>
        <v>0</v>
      </c>
      <c r="G124" s="72">
        <f t="shared" si="4"/>
        <v>0</v>
      </c>
      <c r="H124" s="24"/>
    </row>
    <row r="125" spans="1:8" ht="12.75">
      <c r="A125" s="36">
        <v>2</v>
      </c>
      <c r="B125" s="32" t="s">
        <v>52</v>
      </c>
      <c r="C125" s="33" t="s">
        <v>32</v>
      </c>
      <c r="D125" s="34"/>
      <c r="E125" s="56"/>
      <c r="F125" s="86">
        <f t="shared" si="4"/>
        <v>0</v>
      </c>
      <c r="G125" s="74">
        <f t="shared" si="4"/>
        <v>0</v>
      </c>
      <c r="H125" s="18"/>
    </row>
    <row r="126" spans="1:7" ht="12.75">
      <c r="A126" s="36">
        <v>3</v>
      </c>
      <c r="B126" s="32" t="s">
        <v>42</v>
      </c>
      <c r="C126" s="33" t="s">
        <v>32</v>
      </c>
      <c r="D126" s="7"/>
      <c r="E126" s="56"/>
      <c r="F126" s="86">
        <f t="shared" si="4"/>
        <v>0</v>
      </c>
      <c r="G126" s="78">
        <f t="shared" si="4"/>
        <v>0</v>
      </c>
    </row>
    <row r="127" spans="1:7" ht="24">
      <c r="A127" s="36">
        <v>5</v>
      </c>
      <c r="B127" s="32" t="s">
        <v>87</v>
      </c>
      <c r="C127" s="33" t="s">
        <v>32</v>
      </c>
      <c r="D127" s="7" t="s">
        <v>117</v>
      </c>
      <c r="E127" s="56"/>
      <c r="F127" s="87">
        <f>F128+F129</f>
        <v>0</v>
      </c>
      <c r="G127" s="79">
        <f>G128</f>
        <v>0</v>
      </c>
    </row>
    <row r="128" spans="1:7" ht="24">
      <c r="A128" s="36">
        <v>6</v>
      </c>
      <c r="B128" s="1" t="s">
        <v>70</v>
      </c>
      <c r="C128" s="35" t="s">
        <v>32</v>
      </c>
      <c r="D128" s="9" t="s">
        <v>117</v>
      </c>
      <c r="E128" s="70" t="s">
        <v>74</v>
      </c>
      <c r="F128" s="86">
        <v>0</v>
      </c>
      <c r="G128" s="79">
        <v>0</v>
      </c>
    </row>
    <row r="129" spans="1:7" ht="13.5" thickBot="1">
      <c r="A129" s="64"/>
      <c r="B129" s="1" t="s">
        <v>51</v>
      </c>
      <c r="C129" s="65" t="s">
        <v>32</v>
      </c>
      <c r="D129" s="9" t="s">
        <v>117</v>
      </c>
      <c r="E129" s="71" t="s">
        <v>135</v>
      </c>
      <c r="F129" s="88">
        <v>0</v>
      </c>
      <c r="G129" s="79">
        <v>0</v>
      </c>
    </row>
    <row r="130" spans="1:8" ht="15" customHeight="1" thickBot="1">
      <c r="A130" s="148" t="s">
        <v>26</v>
      </c>
      <c r="B130" s="149"/>
      <c r="C130" s="149"/>
      <c r="D130" s="149"/>
      <c r="E130" s="149"/>
      <c r="F130" s="67">
        <f>F6+F25+F126</f>
        <v>120420.1</v>
      </c>
      <c r="G130" s="80">
        <f>G6+G25+G126</f>
        <v>134403.00199999998</v>
      </c>
      <c r="H130" s="17"/>
    </row>
    <row r="132" spans="2:7" ht="12.75">
      <c r="B132" s="12"/>
      <c r="F132" s="4"/>
      <c r="G132" s="4"/>
    </row>
    <row r="133" spans="2:8" ht="12.75" customHeight="1">
      <c r="B133" s="49"/>
      <c r="F133" s="4"/>
      <c r="G133" s="4"/>
      <c r="H133" s="4"/>
    </row>
    <row r="134" spans="6:7" ht="12.75">
      <c r="F134" s="10"/>
      <c r="G134" s="10"/>
    </row>
    <row r="135" spans="6:7" ht="12.75">
      <c r="F135" s="4"/>
      <c r="G135" s="4"/>
    </row>
    <row r="137" spans="6:7" ht="12.75">
      <c r="F137" s="4"/>
      <c r="G137" s="4"/>
    </row>
    <row r="138" ht="12.75">
      <c r="F138" s="4"/>
    </row>
    <row r="139" ht="12.75">
      <c r="F139" s="4"/>
    </row>
  </sheetData>
  <sheetProtection/>
  <mergeCells count="6">
    <mergeCell ref="D1:G1"/>
    <mergeCell ref="H3:K3"/>
    <mergeCell ref="B3:F3"/>
    <mergeCell ref="C2:G2"/>
    <mergeCell ref="A130:E130"/>
    <mergeCell ref="A1:B1"/>
  </mergeCells>
  <printOptions/>
  <pageMargins left="0.2362204724409449" right="0.2362204724409449" top="0.15748031496062992" bottom="0.15748031496062992" header="0.31496062992125984" footer="0.31496062992125984"/>
  <pageSetup horizontalDpi="600" verticalDpi="600" orientation="portrait" paperSize="9" scale="58" r:id="rId1"/>
  <rowBreaks count="1" manualBreakCount="1">
    <brk id="64"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Buh</cp:lastModifiedBy>
  <cp:lastPrinted>2021-11-09T13:00:59Z</cp:lastPrinted>
  <dcterms:created xsi:type="dcterms:W3CDTF">2013-01-29T06:46:52Z</dcterms:created>
  <dcterms:modified xsi:type="dcterms:W3CDTF">2021-11-11T08:38:48Z</dcterms:modified>
  <cp:category/>
  <cp:version/>
  <cp:contentType/>
  <cp:contentStatus/>
</cp:coreProperties>
</file>